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erikehrlich\Downloads\"/>
    </mc:Choice>
  </mc:AlternateContent>
  <bookViews>
    <workbookView xWindow="0" yWindow="0" windowWidth="38400" windowHeight="17832"/>
  </bookViews>
  <sheets>
    <sheet name="Üldandmed" sheetId="3" r:id="rId1"/>
    <sheet name="Anesteesia" sheetId="5" r:id="rId2"/>
    <sheet name="Intensiivravi ja protseduurid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5" l="1"/>
  <c r="C65" i="5" l="1"/>
  <c r="C108" i="2" l="1"/>
  <c r="C103" i="2"/>
  <c r="C97" i="2"/>
  <c r="C90" i="2"/>
  <c r="C18" i="2"/>
  <c r="C89" i="5"/>
  <c r="C87" i="5"/>
  <c r="C104" i="5"/>
  <c r="C105" i="5"/>
  <c r="C97" i="5"/>
  <c r="C133" i="5"/>
  <c r="C15" i="5"/>
  <c r="C77" i="5"/>
  <c r="C75" i="5" s="1"/>
  <c r="C69" i="5"/>
  <c r="C24" i="5"/>
  <c r="C9" i="5"/>
  <c r="C44" i="5"/>
  <c r="C36" i="5"/>
  <c r="C3" i="5"/>
  <c r="C8" i="5" l="1"/>
  <c r="C27" i="5" s="1"/>
</calcChain>
</file>

<file path=xl/sharedStrings.xml><?xml version="1.0" encoding="utf-8"?>
<sst xmlns="http://schemas.openxmlformats.org/spreadsheetml/2006/main" count="382" uniqueCount="333">
  <si>
    <t>KOKKU</t>
  </si>
  <si>
    <t>1.</t>
  </si>
  <si>
    <t>1.1.</t>
  </si>
  <si>
    <t>1.2.</t>
  </si>
  <si>
    <t xml:space="preserve">1.3. </t>
  </si>
  <si>
    <t xml:space="preserve">1.4. </t>
  </si>
  <si>
    <t xml:space="preserve">2. </t>
  </si>
  <si>
    <t>2.2.</t>
  </si>
  <si>
    <t>2.1.</t>
  </si>
  <si>
    <t>3.</t>
  </si>
  <si>
    <t>4.</t>
  </si>
  <si>
    <t>5.</t>
  </si>
  <si>
    <t>6.</t>
  </si>
  <si>
    <t>Tsentraalse veeni kanüleerimine</t>
  </si>
  <si>
    <t>Perikardiõõne või pleuraõõne punktsioon</t>
  </si>
  <si>
    <t>Intrakraniaalse rõhu monitooring</t>
  </si>
  <si>
    <t>Terapeutiline verevahetus vastsündinul</t>
  </si>
  <si>
    <t xml:space="preserve"> </t>
  </si>
  <si>
    <t>I aste</t>
  </si>
  <si>
    <t>II aste</t>
  </si>
  <si>
    <t>III aste</t>
  </si>
  <si>
    <t>2.</t>
  </si>
  <si>
    <t>Osakonna/palati üldstatistika</t>
  </si>
  <si>
    <t>Intensiivravi voodipäevad aastas</t>
  </si>
  <si>
    <t xml:space="preserve">Litsenseeritud voodikohti </t>
  </si>
  <si>
    <t>Voodihõive (%)</t>
  </si>
  <si>
    <t>Keskmine ravikestvus (päeva)</t>
  </si>
  <si>
    <t>Kokku</t>
  </si>
  <si>
    <t>riskiga ASA I</t>
  </si>
  <si>
    <t>riskiga ASA II</t>
  </si>
  <si>
    <t>riskiga ASA III</t>
  </si>
  <si>
    <t>riskiga ASA IV</t>
  </si>
  <si>
    <t>riskiga ASA V</t>
  </si>
  <si>
    <t>3.  ANESTEESIATE VANUSELINE JAOTUS</t>
  </si>
  <si>
    <t>ARV</t>
  </si>
  <si>
    <t>0 - 28 p. vastsündinuil</t>
  </si>
  <si>
    <t xml:space="preserve">3. </t>
  </si>
  <si>
    <t xml:space="preserve">4. </t>
  </si>
  <si>
    <t>vanuses 81 aastat ja enam</t>
  </si>
  <si>
    <t>epiduraalanalgeesia</t>
  </si>
  <si>
    <t xml:space="preserve">1.2. </t>
  </si>
  <si>
    <t>kombineeritud spinaal-epiduraalanalgeesia</t>
  </si>
  <si>
    <t>üldanesteesias</t>
  </si>
  <si>
    <t>epiduraalanesteesias</t>
  </si>
  <si>
    <t>spinaalanesteesias</t>
  </si>
  <si>
    <t>kombineeritud spinaal-epiduraalanesteesias</t>
  </si>
  <si>
    <t>2. ANESTEESIA RISKI JAOTUS</t>
  </si>
  <si>
    <t xml:space="preserve">1. </t>
  </si>
  <si>
    <t>7.</t>
  </si>
  <si>
    <t>operatsioonijärgse 24 t. jooksul suri</t>
  </si>
  <si>
    <t>ASUTUSE NIMI</t>
  </si>
  <si>
    <t>ANESTESIOLOOGIDENA TÖÖTAVAD</t>
  </si>
  <si>
    <t>KASUTUSELE VÕETUD UUED RAVI- JA JÄLGIMISMEETODID</t>
  </si>
  <si>
    <t>I astme intensiivravi</t>
  </si>
  <si>
    <t>II astme intensiivravi</t>
  </si>
  <si>
    <t>III astme intensiivravi</t>
  </si>
  <si>
    <t>IIIa astme intensiivravi</t>
  </si>
  <si>
    <t>Implanteeritava reservuaariga tsentraalveeni kateetri asetamine</t>
  </si>
  <si>
    <t>Trahhea intubatsioon kahevalendikulise toruga</t>
  </si>
  <si>
    <t>Kehaväline vereringe</t>
  </si>
  <si>
    <t>Intraaortaalne kontrapulsatsioon</t>
  </si>
  <si>
    <t>Organdoonori ravi</t>
  </si>
  <si>
    <t>Ajutise endokardiaalse kardiostimulaatori asetamine</t>
  </si>
  <si>
    <t xml:space="preserve">2.1. </t>
  </si>
  <si>
    <t>spinaalanesteesia kateeter-meetodil (CSA)</t>
  </si>
  <si>
    <t>2.4.</t>
  </si>
  <si>
    <r>
      <t xml:space="preserve"> Üldanesteesiaid (ridade 1.1., 1.2., 1.3., 1.4. summa),</t>
    </r>
    <r>
      <rPr>
        <sz val="10"/>
        <color indexed="8"/>
        <rFont val="Arial"/>
        <family val="2"/>
      </rPr>
      <t xml:space="preserve"> sealhulgas:</t>
    </r>
  </si>
  <si>
    <t>Surfaktantravi enneaegsel vastsündinul</t>
  </si>
  <si>
    <t>AADRESS</t>
  </si>
  <si>
    <t>ERAKORRALISI</t>
  </si>
  <si>
    <t xml:space="preserve">ANESTEESIATE ÜLDARV (ridade 1., 2. ja 3. summa) </t>
  </si>
  <si>
    <t xml:space="preserve">PLAANILISI </t>
  </si>
  <si>
    <t>riskiga ASA V E</t>
  </si>
  <si>
    <t>riskiga ASA IV E</t>
  </si>
  <si>
    <t>riskiga ASA III E</t>
  </si>
  <si>
    <t>riskiga ASA II E</t>
  </si>
  <si>
    <t>riskiga ASA I E</t>
  </si>
  <si>
    <t>2.2.1.</t>
  </si>
  <si>
    <t>2.2.2.</t>
  </si>
  <si>
    <t>2.2.3.</t>
  </si>
  <si>
    <t>Letaalsete juhtude kohta palun lisada lühike epikriis, kus märkida sugu, vanus, lõplik kliiniline ja patoanatoomiline diagnoos, op.-i liik, op.-iks ettevalmistus, oletatav surmapõhjus. Lisada narkoosikaardi koopia.</t>
  </si>
  <si>
    <t>APACHE II    5…10    haigeid</t>
  </si>
  <si>
    <t>APACHE II  11…15    haigeid</t>
  </si>
  <si>
    <t>APACHE II  16…20    haigeid</t>
  </si>
  <si>
    <t>APACHE II  21…25    haigeid</t>
  </si>
  <si>
    <t>APACHE II  26…30    haigeid</t>
  </si>
  <si>
    <t>Tsentraalse HD monitooring kopsuarteri kateetri abil</t>
  </si>
  <si>
    <t>Pleuraõõne püsidrenaaži rajamine</t>
  </si>
  <si>
    <t xml:space="preserve">7.  </t>
  </si>
  <si>
    <t xml:space="preserve">Intensiivravi tüsistused </t>
  </si>
  <si>
    <t>APACHE II  &gt; 30        haigeid</t>
  </si>
  <si>
    <t xml:space="preserve">                                surevus (%)</t>
  </si>
  <si>
    <t>Autotransfusioon cell-saveri abil</t>
  </si>
  <si>
    <t>APACHE II  &lt;5          haigeid</t>
  </si>
  <si>
    <t>Esmased haiged</t>
  </si>
  <si>
    <t>Korduvad haiged</t>
  </si>
  <si>
    <t>Osakonna surevus APACHE II skoori alusel</t>
  </si>
  <si>
    <t>Ravitud haigeid</t>
  </si>
  <si>
    <t>OSAKONNA JUHATAJA  (e-mail)</t>
  </si>
  <si>
    <t>ETTEKANNE RAHVUSVAHELISTEL või EESTI (v.a. asutuse sisestel) konverentsidel</t>
  </si>
  <si>
    <t xml:space="preserve">1. ANESTEESIATE JAOTUS </t>
  </si>
  <si>
    <t>2.1.1.</t>
  </si>
  <si>
    <t>2.1.1.1</t>
  </si>
  <si>
    <t>epiduraalanesteesia</t>
  </si>
  <si>
    <t>2.1.3.</t>
  </si>
  <si>
    <t>2.1.2.</t>
  </si>
  <si>
    <t>2.3.</t>
  </si>
  <si>
    <t>Tservikaalpleksuse blokaad</t>
  </si>
  <si>
    <t>Brahhiaalpleksuse blokaad</t>
  </si>
  <si>
    <t>Lumbosakraalpleksuse blokaad</t>
  </si>
  <si>
    <r>
      <t xml:space="preserve">muud </t>
    </r>
    <r>
      <rPr>
        <sz val="10"/>
        <color indexed="8"/>
        <rFont val="Arial"/>
        <family val="2"/>
        <charset val="186"/>
      </rPr>
      <t>(jugaventilatsioon, jms.), täpsustada</t>
    </r>
  </si>
  <si>
    <t>spinaalanesteesia</t>
  </si>
  <si>
    <r>
      <t xml:space="preserve">Perifeerne </t>
    </r>
    <r>
      <rPr>
        <sz val="10"/>
        <color indexed="8"/>
        <rFont val="Arial"/>
        <family val="2"/>
      </rPr>
      <t>regionaalanesteesia</t>
    </r>
  </si>
  <si>
    <r>
      <t xml:space="preserve">Tsentraalne </t>
    </r>
    <r>
      <rPr>
        <sz val="10"/>
        <color indexed="8"/>
        <rFont val="Arial"/>
        <family val="2"/>
      </rPr>
      <t>regionaalanesteesia</t>
    </r>
  </si>
  <si>
    <t>operatsioonitoas</t>
  </si>
  <si>
    <t>Hingamisteedega seotud</t>
  </si>
  <si>
    <r>
      <t>Regionaalanesteesia (v.a. valuraviks ja sünnitusabis) koos või ilma sedatsioonita</t>
    </r>
    <r>
      <rPr>
        <sz val="10"/>
        <color indexed="8"/>
        <rFont val="Arial"/>
        <family val="2"/>
      </rPr>
      <t xml:space="preserve"> </t>
    </r>
  </si>
  <si>
    <r>
      <rPr>
        <b/>
        <sz val="10"/>
        <color indexed="8"/>
        <rFont val="Arial"/>
        <family val="2"/>
        <charset val="186"/>
      </rPr>
      <t>Supraglottiline hingamistee</t>
    </r>
    <r>
      <rPr>
        <sz val="10"/>
        <color indexed="8"/>
        <rFont val="Arial"/>
        <family val="2"/>
      </rPr>
      <t xml:space="preserve"> e. kõrimask (LMA,i-Gel, jt.)</t>
    </r>
  </si>
  <si>
    <r>
      <rPr>
        <b/>
        <sz val="10"/>
        <color indexed="8"/>
        <rFont val="Arial"/>
        <family val="2"/>
        <charset val="186"/>
      </rPr>
      <t>Näomask</t>
    </r>
    <r>
      <rPr>
        <sz val="10"/>
        <color indexed="8"/>
        <rFont val="Arial"/>
        <family val="2"/>
      </rPr>
      <t xml:space="preserve"> (lühiajaliseks protseduuriks günekoloogias, ortopeedias, traumatoloogias, stomatoloogias, EKR-s, jm.)</t>
    </r>
  </si>
  <si>
    <r>
      <t>Intravenoosne</t>
    </r>
    <r>
      <rPr>
        <sz val="10"/>
        <color indexed="8"/>
        <rFont val="Arial"/>
        <family val="2"/>
      </rPr>
      <t xml:space="preserve"> regionaalanesteesia (Bier´i blokaad)</t>
    </r>
  </si>
  <si>
    <t>3.1.</t>
  </si>
  <si>
    <t>3.2.</t>
  </si>
  <si>
    <t>organdoonori anesteesiad</t>
  </si>
  <si>
    <t>spinaalanalgeesia</t>
  </si>
  <si>
    <t>patsient äratati</t>
  </si>
  <si>
    <t>rajati alternatiivne hingamistee (kõrimask, kirurgiline)</t>
  </si>
  <si>
    <t>Sünnituse valutustamine</t>
  </si>
  <si>
    <t>Keisrilõikeid</t>
  </si>
  <si>
    <t>rakendati taaselustamist (südamemassaaž, ravimid)</t>
  </si>
  <si>
    <t>Intubatsioon ei õnnestunud, millest tulenevalt</t>
  </si>
  <si>
    <t>Anesteesia ja Intensiivravi protseduurid</t>
  </si>
  <si>
    <r>
      <t xml:space="preserve">Endotrahheaalne </t>
    </r>
    <r>
      <rPr>
        <sz val="10"/>
        <color indexed="8"/>
        <rFont val="Arial"/>
        <family val="2"/>
        <charset val="186"/>
      </rPr>
      <t>(intub. toru, trahheostoomia)</t>
    </r>
  </si>
  <si>
    <t>kombineeritud spinaal-epiduraalanesteesia (CSE)</t>
  </si>
  <si>
    <t>regionaalanesteesias, sealhulgas</t>
  </si>
  <si>
    <t>sealhulgas perkutaansel meetodil</t>
  </si>
  <si>
    <t>Fiiberbronhoskoopia (muul otstarbel kui trahhea intubatsiooniks)</t>
  </si>
  <si>
    <t>Arteriaalse vererõhu invasiivne monitooring</t>
  </si>
  <si>
    <t>Tsentraalse HD monitooring pulsskontuuri meetodil</t>
  </si>
  <si>
    <t>Taaselustamine kliinilisest surmast, sealhulgas</t>
  </si>
  <si>
    <t>Trahheostoomia intensiivravi osakonnas</t>
  </si>
  <si>
    <t>Suremus (%)</t>
  </si>
  <si>
    <t>2.1.2.1</t>
  </si>
  <si>
    <t>sakraalruumi blokaad</t>
  </si>
  <si>
    <t>vanuses 29 p. - 1 aasta</t>
  </si>
  <si>
    <t>vanuses   2 -14 aastat</t>
  </si>
  <si>
    <t>vanuses 15 - 65 aastat</t>
  </si>
  <si>
    <t>vanuses 66 - 80 aastat</t>
  </si>
  <si>
    <t>VABA KOMMENTAAR täpsustuseks</t>
  </si>
  <si>
    <t>püsiv spontaanse vereringe taastumine</t>
  </si>
  <si>
    <t>patsiendi surm</t>
  </si>
  <si>
    <t>Kopsude kõrgsageduslik ventilatsioon (märkida pt.arv)</t>
  </si>
  <si>
    <t xml:space="preserve">                                             seanssi:</t>
  </si>
  <si>
    <t>Hüperbaariline oksügenatsioon:                 haigele:</t>
  </si>
  <si>
    <t xml:space="preserve">                                         päeva:</t>
  </si>
  <si>
    <t>Pidev  v/v hemodialüüs, diafiltratsioon,    haigele:</t>
  </si>
  <si>
    <t xml:space="preserve">                                                            seanssi:</t>
  </si>
  <si>
    <t>AVATUD ARSTIDE AMETIKOHTI</t>
  </si>
  <si>
    <t xml:space="preserve">Avatud voodikohti (keskmiselt, aasta jooksul) </t>
  </si>
  <si>
    <t>Töötaja lepingujärgne koormus</t>
  </si>
  <si>
    <t>ees- ja perenimi</t>
  </si>
  <si>
    <t>Epiduraalkateetri asetamine (anesteesia, intensiiv- või valuravis)</t>
  </si>
  <si>
    <t>2.2.4.</t>
  </si>
  <si>
    <t>2.2.5.</t>
  </si>
  <si>
    <t>Silmablokaadid</t>
  </si>
  <si>
    <t>2.2.6.</t>
  </si>
  <si>
    <t>Muud (TAP, üksik närvid)</t>
  </si>
  <si>
    <t>Paravertebraalne blokaad</t>
  </si>
  <si>
    <t>Lokaalanesteesia</t>
  </si>
  <si>
    <t>mujal (täpsustada)</t>
  </si>
  <si>
    <t>Ainult sedatsioon (i/v või i/m)</t>
  </si>
  <si>
    <t>Larüngospasm, mis vajas lihasrelaksandi kasutamist ja/või intubatsiooni</t>
  </si>
  <si>
    <t>U10</t>
  </si>
  <si>
    <t>U15</t>
  </si>
  <si>
    <t>U11</t>
  </si>
  <si>
    <t>U12</t>
  </si>
  <si>
    <t>U13</t>
  </si>
  <si>
    <t>U16</t>
  </si>
  <si>
    <t>U17</t>
  </si>
  <si>
    <t xml:space="preserve">Hammaste vigastus, mis vajas hilisemat käsitlust </t>
  </si>
  <si>
    <t>U10-U29</t>
  </si>
  <si>
    <t>U11-U13</t>
  </si>
  <si>
    <t>U14</t>
  </si>
  <si>
    <r>
      <t xml:space="preserve">Asfüksia muudel põhjustel (jääkrelaksatsioon, bronhospasm jms.), </t>
    </r>
    <r>
      <rPr>
        <sz val="10"/>
        <color indexed="8"/>
        <rFont val="Arial"/>
        <family val="2"/>
        <charset val="186"/>
      </rPr>
      <t>täpsusta</t>
    </r>
  </si>
  <si>
    <t>Oksendamine/regurgitatsioon aspiratsiooniga hingamisteedesse, mis vajas intubatsiooni või intensiivravi</t>
  </si>
  <si>
    <t xml:space="preserve">Suu ja neelu pehmete kudede vigastus, mis vajas hilisemat käsitlust  </t>
  </si>
  <si>
    <t>U30-U39</t>
  </si>
  <si>
    <t>Regionaalanesteesiast tingitud tüsistused</t>
  </si>
  <si>
    <t>U30</t>
  </si>
  <si>
    <t>Kõrge spinaalblokaad spinaal- või epiduraalanesteesia tulemusena</t>
  </si>
  <si>
    <t>U31</t>
  </si>
  <si>
    <t>Spinaal- või epiduraalanesteesiajärgne peavalu</t>
  </si>
  <si>
    <t>U32</t>
  </si>
  <si>
    <t>Dura mater'i perforatsioon epiduraalpunktsiooni käigus</t>
  </si>
  <si>
    <t>U33</t>
  </si>
  <si>
    <t>U34</t>
  </si>
  <si>
    <t xml:space="preserve">Anesteesiaga seonduv spinaalhematoom </t>
  </si>
  <si>
    <t xml:space="preserve">Regionaalanesteesia infektsioosne tüsistus (abstsess, meningiit, epiduriit) </t>
  </si>
  <si>
    <t>U35</t>
  </si>
  <si>
    <t xml:space="preserve">Regionaalanesteesiast tingitud perifeerne neuropaatia </t>
  </si>
  <si>
    <t>U40-U59</t>
  </si>
  <si>
    <t>Anesteesia muud tüsistused</t>
  </si>
  <si>
    <t>U40</t>
  </si>
  <si>
    <t>U41</t>
  </si>
  <si>
    <t>U42</t>
  </si>
  <si>
    <t xml:space="preserve">Anesteesiaaegne grupisobimatu või muu raskete tagajärgedega vereülekanne </t>
  </si>
  <si>
    <t>U43</t>
  </si>
  <si>
    <t>Anesteesiaga seonduv veresoone kanüleerimise tüsistus (pneumo-/fluido-/hemotooraks, vereprep. ülekande vajadus, jt.)</t>
  </si>
  <si>
    <t>U44</t>
  </si>
  <si>
    <t>Ärkvelolek üldanesteesia ajal</t>
  </si>
  <si>
    <t>U45</t>
  </si>
  <si>
    <t xml:space="preserve">Anesteesiaga seonduv muu tüsistus (insult, infarkt, maliigne hüpertermia, koliinergiline sündroom, teadvusehäire, jt.) </t>
  </si>
  <si>
    <t>U46</t>
  </si>
  <si>
    <t>Anesteesiaaegne tehniline probleem (aparatuur, vahendid, ravimi manustamine, asendist tingitud, jt.)</t>
  </si>
  <si>
    <t>U90-U99</t>
  </si>
  <si>
    <t>Anesteesiaga seotud elustamine ja surm</t>
  </si>
  <si>
    <t>U90</t>
  </si>
  <si>
    <t>U91</t>
  </si>
  <si>
    <t>Anesteesiaaegne, anesteesiast mittetingitud surm operatsioonilaual</t>
  </si>
  <si>
    <t>U92</t>
  </si>
  <si>
    <t>Anesteesiaaegne edukalt taaselustatud vereringeseiskus (arv, kirjeldus, narkoosikaardi koopia)</t>
  </si>
  <si>
    <t>Anesteesiast põhjustatud või soodustatud surm operatsioonilaual või postoperatiivselt, ka hilisperioodis (arv, kirjeldus, narkoosikaardi koopia). Palun esitada andmed ka nende tüsistuste kohta, mis viisid surmale hilisperioodis.</t>
  </si>
  <si>
    <t>operatsiooni ajal suri (U91 ja U92 ainult operatsioonitoas)</t>
  </si>
  <si>
    <t>U40-U41</t>
  </si>
  <si>
    <t>Anafülaktiline reaktsioon</t>
  </si>
  <si>
    <t>mis piirdus nahanähtudega</t>
  </si>
  <si>
    <t xml:space="preserve">kui lisandus hüpotensioon ja/või sümptomid hingamissüsteemi poolt </t>
  </si>
  <si>
    <t>Intubatsioon fiiberoptilise või videoskoopilise seadmega</t>
  </si>
  <si>
    <t>Kehatemperatuuri kontrollimine intravaskulaarse baloonkateetri abil</t>
  </si>
  <si>
    <t>Terapeutiline plasmavahetus:                  haigele:</t>
  </si>
  <si>
    <t xml:space="preserve">                                                               päevi:</t>
  </si>
  <si>
    <t>Ekstrakorporaalse membraanokügenisatsiooni protseduur (1 ööpäev)                               haigele:</t>
  </si>
  <si>
    <t xml:space="preserve">                                                              päevi:</t>
  </si>
  <si>
    <t>Pidev aju (või teiste kudede) perfusiooni monitooring (1 ööpäev)                                                  haigeid:</t>
  </si>
  <si>
    <t>Kahe kopsu eraldamine endobronhiaalse blokkeri abil</t>
  </si>
  <si>
    <t>Äge peritoneaaldialüüs:                          haigele:</t>
  </si>
  <si>
    <t>Adsorptsiooni seanss septilise šoki korral</t>
  </si>
  <si>
    <t>Immunoadsorptsiooni protseduur</t>
  </si>
  <si>
    <t>EEG pidevmonitooring intensiivravi osakonnas: haigeid:</t>
  </si>
  <si>
    <t xml:space="preserve">                                                                     päevi:</t>
  </si>
  <si>
    <t>Infusioon kiirinfusioonipumba abil</t>
  </si>
  <si>
    <t>Valutustamiskateetri asetamine närvipõimikusse või haava sisse</t>
  </si>
  <si>
    <t>Patsiendi kontrollitud analgeesiaseadme(te) paigaldamine</t>
  </si>
  <si>
    <t>282R</t>
  </si>
  <si>
    <t>Hemodialüüs:                                        haigele:</t>
  </si>
  <si>
    <t xml:space="preserve">                                         seanssi:</t>
  </si>
  <si>
    <t>Patsientide arv</t>
  </si>
  <si>
    <t>Kommentaarid</t>
  </si>
  <si>
    <t>Intensiivravi läbiviimisega seotud tüsistused</t>
  </si>
  <si>
    <t>Intrakraniaalse rõhu anduri ekslik eemaldamine</t>
  </si>
  <si>
    <t>Tsentraalveenikateetri ekslik eemaldamine</t>
  </si>
  <si>
    <t>Lamatis</t>
  </si>
  <si>
    <t>Mitteplaanitud ekstubatsioon, mis vajas reintubatsiooni</t>
  </si>
  <si>
    <t>Patsiendi kukkumine voodist või toolilt</t>
  </si>
  <si>
    <t>Pleuradreeni ekslik eemaldamine</t>
  </si>
  <si>
    <t>Intensiivravi ravimitega seotud tüsistused</t>
  </si>
  <si>
    <t>Allergiline reaktsioon ravimile</t>
  </si>
  <si>
    <t>Anafülaktiline šokk ravimile</t>
  </si>
  <si>
    <t>Bronhospasm ravimile</t>
  </si>
  <si>
    <t>Vale infusioonilahus, vale infusioonikiirus</t>
  </si>
  <si>
    <t>Vale ravim, vale doos</t>
  </si>
  <si>
    <t>Intensiivravi kanüleerimisega seotud tüsistused</t>
  </si>
  <si>
    <t>Punktsioonijärgne verejooks</t>
  </si>
  <si>
    <t>Soovimatu pleurapunktsioon</t>
  </si>
  <si>
    <t>Pleurapunktsiooni järgne õhkrind</t>
  </si>
  <si>
    <t>Soovimatu arteripunktsioon</t>
  </si>
  <si>
    <t>Intensiivravi muud tüsistused</t>
  </si>
  <si>
    <t>Intensiivraviga seotud täpsustamata tüsistus</t>
  </si>
  <si>
    <t>Intensiivravi infektsioonid</t>
  </si>
  <si>
    <t>Tsentraalveeniga seotud vereringeinfektsioon /1000 päeva kohta</t>
  </si>
  <si>
    <t>Ventilaatorpneumoonia / 1000 päeva kohta</t>
  </si>
  <si>
    <t>Urotraktiinfektsioon /1000 päeva kohta</t>
  </si>
  <si>
    <t>4. ANESTEESIATE KESTVUS</t>
  </si>
  <si>
    <t>2201 (kuni 30 minutit)</t>
  </si>
  <si>
    <t>2202 (30 minutit-1 tund)</t>
  </si>
  <si>
    <t>2203 (1-2 tundi)</t>
  </si>
  <si>
    <t>2204 (2-3 tundi)</t>
  </si>
  <si>
    <t>2205 (3-4 tundi)</t>
  </si>
  <si>
    <t>2206 (4-7 tundi)</t>
  </si>
  <si>
    <t>5.  SÜNNITUSABI ANESTEESIA</t>
  </si>
  <si>
    <t>6.  ANESTESIOLOOGI OSALEMINE PROTSEDUURIDES</t>
  </si>
  <si>
    <t xml:space="preserve">7.  ANESTEESIAGA SEOTUD PROBLEEMID </t>
  </si>
  <si>
    <t>8.  PERIOPERATIIVNE LETAALSUS</t>
  </si>
  <si>
    <t>9. Anestesioloogi poolt kureeritud haiged valukliinikus</t>
  </si>
  <si>
    <t>10. Anestesioloogi preoperatiivne ambulatoorne vastuvõtt</t>
  </si>
  <si>
    <t>8.</t>
  </si>
  <si>
    <t>Juhitava hingamise statistika</t>
  </si>
  <si>
    <t>Invasiivne (intubeeritud/trahheostomeeritud) ventlatsioon</t>
  </si>
  <si>
    <t>Mitte-invasiivne (NIV)</t>
  </si>
  <si>
    <t>patsiendid</t>
  </si>
  <si>
    <t>päevad</t>
  </si>
  <si>
    <t>9.</t>
  </si>
  <si>
    <t>Füsioteraapia seansid intensiivravi osakonnas (kood 7050)</t>
  </si>
  <si>
    <t>neist haiglast välja kirjutatud hea KNS funktsiooniga (kui on teada)</t>
  </si>
  <si>
    <t>neist reaalseid organdoonoreid</t>
  </si>
  <si>
    <t>U50-U59</t>
  </si>
  <si>
    <t>U50</t>
  </si>
  <si>
    <t>U51</t>
  </si>
  <si>
    <t>U52</t>
  </si>
  <si>
    <t>U53</t>
  </si>
  <si>
    <t>U54</t>
  </si>
  <si>
    <t>U55</t>
  </si>
  <si>
    <t>U60-69</t>
  </si>
  <si>
    <t>U60</t>
  </si>
  <si>
    <t>U61</t>
  </si>
  <si>
    <t>U62</t>
  </si>
  <si>
    <t>U64</t>
  </si>
  <si>
    <t>U70-79</t>
  </si>
  <si>
    <t>U70</t>
  </si>
  <si>
    <t>U71</t>
  </si>
  <si>
    <t>U72</t>
  </si>
  <si>
    <t>U73</t>
  </si>
  <si>
    <t>U80-84</t>
  </si>
  <si>
    <t>U80</t>
  </si>
  <si>
    <t>U85-89</t>
  </si>
  <si>
    <t>U85</t>
  </si>
  <si>
    <t>U86</t>
  </si>
  <si>
    <t>U87</t>
  </si>
  <si>
    <t>2207 (üle 7 tunni)</t>
  </si>
  <si>
    <t>UH kasutamine anesteesias</t>
  </si>
  <si>
    <t>Töötaja vanus</t>
  </si>
  <si>
    <t>Hetkel avatud</t>
  </si>
  <si>
    <t>Mis oleks reaalne vajadus?</t>
  </si>
  <si>
    <t>kokku anesteesias ja intensiivravis</t>
  </si>
  <si>
    <t>sh. anesteesias (kui on eraldi töökoht)</t>
  </si>
  <si>
    <t>sh. intensiivravis (kui on eraldi töökoht)</t>
  </si>
  <si>
    <t>sh. muud (valuravi, polikliinik, jt.)</t>
  </si>
  <si>
    <t>Milline koormus on planeeritud administratiivseks tööks?</t>
  </si>
  <si>
    <t>Täpsustus soovi korral või kui avatud ning vajadus erinevad oluliselt</t>
  </si>
  <si>
    <t>Kõrge pealevooluga hapnikravi</t>
  </si>
  <si>
    <t xml:space="preserve">Anestesioloogiaosakondades teostatud protseduurid (tsentraalveeni kanüleerimised, epiduraalkateetrite paigaldamine, intubatsioon fiiberbronhoskoobi abil, intubatsioon kahevalendikulise toruga, Cell-saver, jt) palun märkida intensiivravi töölehel vastavates lahtrites. </t>
  </si>
  <si>
    <t>sünnituste arv (elussünnid)</t>
  </si>
  <si>
    <t xml:space="preserve">1.5. </t>
  </si>
  <si>
    <t>sündinud laste arv (elussünnid)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</si>
</sst>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4" fillId="0" borderId="0"/>
    <xf numFmtId="0" fontId="8" fillId="0" borderId="0"/>
  </cellStyleXfs>
  <cellXfs count="202">
    <xf numFmtId="0" fontId="0" fillId="0" borderId="0" xfId="0"/>
    <xf numFmtId="0" fontId="3" fillId="0" borderId="0" xfId="0" applyFont="1" applyAlignment="1">
      <alignment horizontal="left" indent="2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indent="2"/>
    </xf>
    <xf numFmtId="1" fontId="3" fillId="0" borderId="0" xfId="0" applyNumberFormat="1" applyFont="1" applyAlignment="1">
      <alignment horizontal="right"/>
    </xf>
    <xf numFmtId="0" fontId="3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7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1" fontId="3" fillId="0" borderId="1" xfId="0" applyNumberFormat="1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right" vertical="top" wrapText="1"/>
    </xf>
    <xf numFmtId="1" fontId="3" fillId="2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indent="2"/>
    </xf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left" vertical="top" wrapText="1"/>
    </xf>
    <xf numFmtId="1" fontId="3" fillId="0" borderId="1" xfId="0" applyNumberFormat="1" applyFont="1" applyBorder="1" applyAlignment="1">
      <alignment horizontal="right"/>
    </xf>
    <xf numFmtId="0" fontId="3" fillId="0" borderId="0" xfId="0" applyFont="1" applyBorder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indent="1"/>
    </xf>
    <xf numFmtId="0" fontId="4" fillId="0" borderId="1" xfId="0" applyFont="1" applyBorder="1"/>
    <xf numFmtId="0" fontId="4" fillId="0" borderId="0" xfId="0" applyFont="1" applyAlignment="1">
      <alignment horizontal="left" indent="1"/>
    </xf>
    <xf numFmtId="0" fontId="8" fillId="0" borderId="1" xfId="3" applyFont="1" applyFill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8" fillId="0" borderId="5" xfId="3" applyFont="1" applyFill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8" fillId="0" borderId="5" xfId="3" applyFont="1" applyFill="1" applyBorder="1" applyAlignment="1">
      <alignment horizontal="left" vertical="top" wrapText="1" indent="7"/>
    </xf>
    <xf numFmtId="0" fontId="3" fillId="0" borderId="6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right" vertical="top" wrapText="1"/>
    </xf>
    <xf numFmtId="1" fontId="3" fillId="0" borderId="1" xfId="0" applyNumberFormat="1" applyFont="1" applyFill="1" applyBorder="1" applyAlignment="1">
      <alignment horizontal="right" vertical="top" wrapText="1"/>
    </xf>
    <xf numFmtId="0" fontId="1" fillId="0" borderId="0" xfId="0" applyFont="1"/>
    <xf numFmtId="0" fontId="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 indent="1"/>
    </xf>
    <xf numFmtId="0" fontId="7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7" fillId="0" borderId="7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 vertical="top" wrapText="1"/>
    </xf>
    <xf numFmtId="1" fontId="4" fillId="3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1" fontId="3" fillId="0" borderId="0" xfId="0" applyNumberFormat="1" applyFont="1"/>
    <xf numFmtId="1" fontId="6" fillId="0" borderId="0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Border="1"/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/>
    <xf numFmtId="1" fontId="5" fillId="0" borderId="0" xfId="0" applyNumberFormat="1" applyFont="1" applyBorder="1" applyAlignment="1">
      <alignment horizontal="center"/>
    </xf>
    <xf numFmtId="1" fontId="8" fillId="0" borderId="1" xfId="3" applyNumberFormat="1" applyFont="1" applyFill="1" applyBorder="1" applyAlignment="1">
      <alignment horizontal="right" vertical="top"/>
    </xf>
    <xf numFmtId="1" fontId="3" fillId="0" borderId="1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49" fontId="4" fillId="0" borderId="0" xfId="0" applyNumberFormat="1" applyFont="1"/>
    <xf numFmtId="0" fontId="12" fillId="0" borderId="1" xfId="0" applyFont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16" fontId="6" fillId="0" borderId="1" xfId="0" applyNumberFormat="1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1" fontId="3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  <xf numFmtId="0" fontId="8" fillId="0" borderId="1" xfId="3" applyNumberFormat="1" applyFont="1" applyFill="1" applyBorder="1" applyAlignment="1">
      <alignment horizontal="right"/>
    </xf>
    <xf numFmtId="1" fontId="3" fillId="0" borderId="1" xfId="0" applyNumberFormat="1" applyFont="1" applyBorder="1" applyAlignment="1" applyProtection="1">
      <alignment horizontal="right" vertical="top" wrapText="1"/>
      <protection locked="0"/>
    </xf>
    <xf numFmtId="1" fontId="3" fillId="0" borderId="1" xfId="0" applyNumberFormat="1" applyFont="1" applyFill="1" applyBorder="1" applyAlignment="1" applyProtection="1">
      <alignment horizontal="right" vertical="top" wrapText="1"/>
      <protection locked="0"/>
    </xf>
    <xf numFmtId="1" fontId="3" fillId="0" borderId="3" xfId="0" applyNumberFormat="1" applyFont="1" applyBorder="1" applyAlignment="1" applyProtection="1">
      <alignment horizontal="right" vertical="top" wrapText="1"/>
      <protection locked="0"/>
    </xf>
    <xf numFmtId="1" fontId="3" fillId="0" borderId="8" xfId="0" applyNumberFormat="1" applyFont="1" applyBorder="1" applyAlignment="1" applyProtection="1">
      <alignment horizontal="right" vertical="top" wrapText="1"/>
      <protection locked="0"/>
    </xf>
    <xf numFmtId="1" fontId="3" fillId="0" borderId="7" xfId="0" applyNumberFormat="1" applyFont="1" applyBorder="1" applyAlignment="1" applyProtection="1">
      <alignment horizontal="right" vertical="top" wrapText="1"/>
      <protection locked="0"/>
    </xf>
    <xf numFmtId="0" fontId="9" fillId="0" borderId="0" xfId="0" applyFont="1" applyProtection="1"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1" fontId="6" fillId="0" borderId="0" xfId="0" applyNumberFormat="1" applyFont="1" applyFill="1" applyBorder="1" applyAlignment="1" applyProtection="1">
      <alignment horizontal="right" vertical="top" wrapText="1"/>
      <protection locked="0"/>
    </xf>
    <xf numFmtId="1" fontId="3" fillId="0" borderId="0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1" fontId="3" fillId="0" borderId="0" xfId="0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right" vertical="top" wrapText="1"/>
      <protection locked="0"/>
    </xf>
    <xf numFmtId="0" fontId="13" fillId="0" borderId="0" xfId="0" applyFont="1" applyBorder="1" applyAlignment="1" applyProtection="1">
      <alignment horizontal="right" vertical="top" wrapText="1"/>
      <protection locked="0"/>
    </xf>
    <xf numFmtId="1" fontId="3" fillId="0" borderId="1" xfId="0" applyNumberFormat="1" applyFont="1" applyBorder="1" applyAlignment="1" applyProtection="1">
      <alignment horizontal="right" vertical="top" wrapText="1"/>
    </xf>
    <xf numFmtId="0" fontId="9" fillId="0" borderId="0" xfId="0" applyNumberFormat="1" applyFont="1"/>
    <xf numFmtId="0" fontId="6" fillId="2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Border="1" applyAlignment="1" applyProtection="1">
      <alignment horizontal="right" vertical="top" wrapText="1"/>
      <protection locked="0"/>
    </xf>
    <xf numFmtId="0" fontId="15" fillId="0" borderId="1" xfId="0" applyFont="1" applyFill="1" applyBorder="1" applyAlignment="1">
      <alignment horizontal="right" vertical="center"/>
    </xf>
    <xf numFmtId="0" fontId="3" fillId="0" borderId="9" xfId="0" applyFont="1" applyBorder="1" applyProtection="1">
      <protection locked="0"/>
    </xf>
    <xf numFmtId="0" fontId="7" fillId="0" borderId="6" xfId="3" applyFont="1" applyFill="1" applyBorder="1" applyAlignment="1">
      <alignment horizontal="left" vertical="top" wrapText="1" indent="1"/>
    </xf>
    <xf numFmtId="0" fontId="7" fillId="0" borderId="5" xfId="3" applyFont="1" applyFill="1" applyBorder="1" applyAlignment="1">
      <alignment horizontal="left" vertical="top" wrapText="1" indent="1"/>
    </xf>
    <xf numFmtId="0" fontId="3" fillId="0" borderId="1" xfId="0" applyFont="1" applyBorder="1" applyProtection="1">
      <protection locked="0"/>
    </xf>
    <xf numFmtId="1" fontId="3" fillId="0" borderId="1" xfId="0" applyNumberFormat="1" applyFont="1" applyBorder="1" applyProtection="1"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" fontId="3" fillId="0" borderId="0" xfId="0" applyNumberFormat="1" applyFont="1" applyAlignment="1" applyProtection="1">
      <alignment horizontal="right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indent="1"/>
    </xf>
    <xf numFmtId="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wrapText="1" indent="1"/>
    </xf>
    <xf numFmtId="1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left" indent="3"/>
    </xf>
    <xf numFmtId="0" fontId="3" fillId="0" borderId="0" xfId="0" applyFont="1" applyFill="1" applyBorder="1" applyAlignment="1">
      <alignment horizontal="left" indent="1"/>
    </xf>
    <xf numFmtId="0" fontId="9" fillId="0" borderId="0" xfId="0" applyFont="1" applyFill="1" applyBorder="1"/>
    <xf numFmtId="0" fontId="10" fillId="0" borderId="0" xfId="0" applyFont="1" applyFill="1" applyBorder="1"/>
    <xf numFmtId="1" fontId="3" fillId="0" borderId="0" xfId="0" applyNumberFormat="1" applyFont="1" applyFill="1" applyBorder="1" applyProtection="1">
      <protection locked="0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 vertical="top" wrapText="1" inden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" fontId="4" fillId="3" borderId="1" xfId="0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horizontal="center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4" borderId="1" xfId="0" applyFont="1" applyFill="1" applyBorder="1"/>
    <xf numFmtId="0" fontId="3" fillId="4" borderId="1" xfId="0" applyFont="1" applyFill="1" applyBorder="1"/>
    <xf numFmtId="1" fontId="3" fillId="4" borderId="1" xfId="0" applyNumberFormat="1" applyFont="1" applyFill="1" applyBorder="1"/>
    <xf numFmtId="2" fontId="3" fillId="0" borderId="1" xfId="0" applyNumberFormat="1" applyFont="1" applyBorder="1" applyProtection="1">
      <protection locked="0"/>
    </xf>
    <xf numFmtId="0" fontId="6" fillId="4" borderId="1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top" wrapText="1"/>
    </xf>
    <xf numFmtId="1" fontId="3" fillId="4" borderId="1" xfId="0" applyNumberFormat="1" applyFont="1" applyFill="1" applyBorder="1" applyAlignment="1">
      <alignment horizontal="right" vertical="top" wrapText="1"/>
    </xf>
    <xf numFmtId="1" fontId="3" fillId="4" borderId="1" xfId="0" applyNumberFormat="1" applyFont="1" applyFill="1" applyBorder="1" applyAlignment="1" applyProtection="1">
      <alignment horizontal="right" vertical="top" wrapText="1"/>
    </xf>
    <xf numFmtId="0" fontId="9" fillId="4" borderId="1" xfId="0" applyFont="1" applyFill="1" applyBorder="1"/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right" vertical="top" wrapText="1"/>
    </xf>
    <xf numFmtId="1" fontId="10" fillId="4" borderId="1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/>
    <xf numFmtId="0" fontId="4" fillId="0" borderId="0" xfId="0" applyNumberFormat="1" applyFont="1" applyAlignment="1">
      <alignment wrapText="1"/>
    </xf>
    <xf numFmtId="0" fontId="10" fillId="0" borderId="0" xfId="0" applyNumberFormat="1" applyFont="1"/>
    <xf numFmtId="0" fontId="1" fillId="0" borderId="5" xfId="3" applyFont="1" applyFill="1" applyBorder="1" applyAlignment="1">
      <alignment horizontal="left" vertical="top" wrapText="1" indent="1"/>
    </xf>
    <xf numFmtId="1" fontId="1" fillId="0" borderId="1" xfId="3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 indent="1"/>
    </xf>
    <xf numFmtId="0" fontId="9" fillId="0" borderId="1" xfId="0" applyFont="1" applyBorder="1"/>
    <xf numFmtId="0" fontId="1" fillId="0" borderId="5" xfId="0" applyFont="1" applyBorder="1" applyAlignment="1">
      <alignment horizontal="left" vertical="top" wrapText="1" indent="2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>
      <alignment horizontal="right"/>
    </xf>
    <xf numFmtId="0" fontId="9" fillId="0" borderId="4" xfId="0" applyFont="1" applyBorder="1" applyAlignment="1">
      <alignment vertical="top" wrapText="1"/>
    </xf>
    <xf numFmtId="0" fontId="2" fillId="0" borderId="5" xfId="0" applyFont="1" applyBorder="1"/>
    <xf numFmtId="0" fontId="6" fillId="0" borderId="10" xfId="0" applyFont="1" applyBorder="1"/>
    <xf numFmtId="0" fontId="3" fillId="0" borderId="2" xfId="0" applyFont="1" applyBorder="1"/>
    <xf numFmtId="0" fontId="3" fillId="0" borderId="5" xfId="0" applyFont="1" applyBorder="1" applyAlignment="1">
      <alignment horizontal="right"/>
    </xf>
    <xf numFmtId="0" fontId="9" fillId="0" borderId="10" xfId="0" applyFont="1" applyBorder="1" applyAlignment="1">
      <alignment vertical="top" wrapText="1"/>
    </xf>
    <xf numFmtId="0" fontId="4" fillId="0" borderId="10" xfId="0" applyFont="1" applyBorder="1"/>
    <xf numFmtId="0" fontId="3" fillId="0" borderId="11" xfId="0" applyFont="1" applyBorder="1"/>
    <xf numFmtId="0" fontId="1" fillId="0" borderId="12" xfId="0" applyFont="1" applyBorder="1" applyAlignment="1">
      <alignment vertical="top" wrapText="1"/>
    </xf>
    <xf numFmtId="0" fontId="3" fillId="0" borderId="3" xfId="0" applyFont="1" applyBorder="1"/>
    <xf numFmtId="0" fontId="3" fillId="0" borderId="6" xfId="0" applyFont="1" applyBorder="1"/>
    <xf numFmtId="0" fontId="4" fillId="0" borderId="9" xfId="0" applyFont="1" applyBorder="1"/>
    <xf numFmtId="0" fontId="1" fillId="0" borderId="13" xfId="0" applyFont="1" applyBorder="1"/>
    <xf numFmtId="0" fontId="3" fillId="0" borderId="5" xfId="0" applyFont="1" applyBorder="1"/>
    <xf numFmtId="0" fontId="1" fillId="0" borderId="10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Fill="1" applyBorder="1" applyAlignment="1">
      <alignment vertical="top" wrapText="1"/>
    </xf>
  </cellXfs>
  <cellStyles count="4">
    <cellStyle name="Normal" xfId="0" builtinId="0"/>
    <cellStyle name="Normal 2" xfId="1"/>
    <cellStyle name="Normal 3" xfId="2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B30" sqref="B30"/>
    </sheetView>
  </sheetViews>
  <sheetFormatPr defaultColWidth="9.109375" defaultRowHeight="13.2" x14ac:dyDescent="0.25"/>
  <cols>
    <col min="1" max="1" width="6.44140625" style="36" customWidth="1"/>
    <col min="2" max="2" width="53.33203125" style="39" customWidth="1"/>
    <col min="3" max="3" width="60.5546875" style="38" customWidth="1"/>
    <col min="4" max="4" width="31.88671875" style="38" customWidth="1"/>
    <col min="5" max="5" width="27.6640625" style="38" customWidth="1"/>
    <col min="6" max="6" width="64" style="38" customWidth="1"/>
    <col min="7" max="16384" width="9.109375" style="38"/>
  </cols>
  <sheetData>
    <row r="1" spans="1:6" x14ac:dyDescent="0.25">
      <c r="B1" s="37"/>
    </row>
    <row r="2" spans="1:6" x14ac:dyDescent="0.25">
      <c r="A2" s="36" t="s">
        <v>1</v>
      </c>
      <c r="B2" s="39" t="s">
        <v>50</v>
      </c>
    </row>
    <row r="4" spans="1:6" x14ac:dyDescent="0.25">
      <c r="A4" s="36" t="s">
        <v>21</v>
      </c>
      <c r="B4" s="39" t="s">
        <v>68</v>
      </c>
    </row>
    <row r="6" spans="1:6" x14ac:dyDescent="0.25">
      <c r="A6" s="36" t="s">
        <v>9</v>
      </c>
      <c r="B6" s="39" t="s">
        <v>98</v>
      </c>
    </row>
    <row r="7" spans="1:6" x14ac:dyDescent="0.25">
      <c r="B7" s="39" t="s">
        <v>326</v>
      </c>
    </row>
    <row r="9" spans="1:6" x14ac:dyDescent="0.25">
      <c r="A9" s="36" t="s">
        <v>10</v>
      </c>
      <c r="B9" s="39" t="s">
        <v>51</v>
      </c>
      <c r="C9" s="39" t="s">
        <v>159</v>
      </c>
      <c r="D9" s="126" t="s">
        <v>158</v>
      </c>
      <c r="E9" s="126" t="s">
        <v>319</v>
      </c>
    </row>
    <row r="13" spans="1:6" x14ac:dyDescent="0.25">
      <c r="A13" s="36" t="s">
        <v>11</v>
      </c>
      <c r="B13" s="39" t="s">
        <v>156</v>
      </c>
      <c r="D13" s="126" t="s">
        <v>320</v>
      </c>
      <c r="E13" s="126" t="s">
        <v>321</v>
      </c>
      <c r="F13" s="126" t="s">
        <v>327</v>
      </c>
    </row>
    <row r="14" spans="1:6" x14ac:dyDescent="0.25">
      <c r="C14" s="176" t="s">
        <v>322</v>
      </c>
    </row>
    <row r="15" spans="1:6" x14ac:dyDescent="0.25">
      <c r="C15" s="175" t="s">
        <v>323</v>
      </c>
    </row>
    <row r="16" spans="1:6" x14ac:dyDescent="0.25">
      <c r="C16" s="175" t="s">
        <v>324</v>
      </c>
    </row>
    <row r="17" spans="1:3" x14ac:dyDescent="0.25">
      <c r="C17" s="177" t="s">
        <v>325</v>
      </c>
    </row>
    <row r="18" spans="1:3" x14ac:dyDescent="0.25">
      <c r="C18" s="39"/>
    </row>
    <row r="19" spans="1:3" x14ac:dyDescent="0.25">
      <c r="C19" s="39"/>
    </row>
    <row r="21" spans="1:3" ht="40.5" customHeight="1" x14ac:dyDescent="0.25">
      <c r="A21" s="36" t="s">
        <v>12</v>
      </c>
      <c r="B21" s="41" t="s">
        <v>99</v>
      </c>
    </row>
    <row r="22" spans="1:3" x14ac:dyDescent="0.25">
      <c r="C22" s="96"/>
    </row>
    <row r="23" spans="1:3" x14ac:dyDescent="0.25">
      <c r="C23" s="39"/>
    </row>
    <row r="26" spans="1:3" ht="26.4" x14ac:dyDescent="0.25">
      <c r="A26" s="40" t="s">
        <v>48</v>
      </c>
      <c r="B26" s="41" t="s">
        <v>52</v>
      </c>
    </row>
  </sheetData>
  <phoneticPr fontId="0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zoomScaleNormal="100" workbookViewId="0">
      <selection activeCell="C31" sqref="C31"/>
    </sheetView>
  </sheetViews>
  <sheetFormatPr defaultColWidth="9.109375" defaultRowHeight="13.2" x14ac:dyDescent="0.25"/>
  <cols>
    <col min="1" max="1" width="8.109375" style="3" customWidth="1"/>
    <col min="2" max="2" width="52.33203125" style="2" customWidth="1"/>
    <col min="3" max="3" width="9.109375" style="2"/>
    <col min="4" max="4" width="4.44140625" style="2" customWidth="1"/>
    <col min="5" max="5" width="52.88671875" style="114" customWidth="1"/>
    <col min="6" max="16384" width="9.109375" style="2"/>
  </cols>
  <sheetData>
    <row r="1" spans="1:5" x14ac:dyDescent="0.25">
      <c r="B1" s="4" t="s">
        <v>100</v>
      </c>
      <c r="E1" s="110" t="s">
        <v>147</v>
      </c>
    </row>
    <row r="2" spans="1:5" x14ac:dyDescent="0.25">
      <c r="A2" s="15"/>
      <c r="B2" s="16"/>
      <c r="C2" s="17" t="s">
        <v>0</v>
      </c>
      <c r="D2" s="62"/>
      <c r="E2" s="111"/>
    </row>
    <row r="3" spans="1:5" ht="28.5" customHeight="1" x14ac:dyDescent="0.25">
      <c r="A3" s="18" t="s">
        <v>1</v>
      </c>
      <c r="B3" s="19" t="s">
        <v>66</v>
      </c>
      <c r="C3" s="20">
        <f>C4+C5+C6+C7</f>
        <v>0</v>
      </c>
      <c r="D3" s="63"/>
      <c r="E3" s="112"/>
    </row>
    <row r="4" spans="1:5" ht="14.25" customHeight="1" x14ac:dyDescent="0.25">
      <c r="A4" s="34" t="s">
        <v>2</v>
      </c>
      <c r="B4" s="67" t="s">
        <v>131</v>
      </c>
      <c r="C4" s="105"/>
      <c r="D4" s="64"/>
      <c r="E4" s="113"/>
    </row>
    <row r="5" spans="1:5" ht="14.25" customHeight="1" x14ac:dyDescent="0.25">
      <c r="A5" s="34" t="s">
        <v>3</v>
      </c>
      <c r="B5" s="97" t="s">
        <v>117</v>
      </c>
      <c r="C5" s="105"/>
      <c r="D5" s="64"/>
      <c r="E5" s="113"/>
    </row>
    <row r="6" spans="1:5" ht="27" customHeight="1" x14ac:dyDescent="0.25">
      <c r="A6" s="34" t="s">
        <v>4</v>
      </c>
      <c r="B6" s="97" t="s">
        <v>118</v>
      </c>
      <c r="C6" s="105"/>
      <c r="D6" s="64"/>
      <c r="E6" s="113"/>
    </row>
    <row r="7" spans="1:5" x14ac:dyDescent="0.25">
      <c r="A7" s="34" t="s">
        <v>5</v>
      </c>
      <c r="B7" s="67" t="s">
        <v>110</v>
      </c>
      <c r="C7" s="105"/>
      <c r="D7" s="64"/>
      <c r="E7" s="113"/>
    </row>
    <row r="8" spans="1:5" ht="26.4" x14ac:dyDescent="0.25">
      <c r="A8" s="23" t="s">
        <v>6</v>
      </c>
      <c r="B8" s="19" t="s">
        <v>116</v>
      </c>
      <c r="C8" s="77">
        <f>C9+C15+C22+C23</f>
        <v>0</v>
      </c>
      <c r="D8" s="64"/>
      <c r="E8" s="113"/>
    </row>
    <row r="9" spans="1:5" x14ac:dyDescent="0.25">
      <c r="A9" s="99" t="s">
        <v>63</v>
      </c>
      <c r="B9" s="67" t="s">
        <v>113</v>
      </c>
      <c r="C9" s="57">
        <f>SUM(C10:C14)</f>
        <v>0</v>
      </c>
      <c r="D9" s="64"/>
      <c r="E9" s="113"/>
    </row>
    <row r="10" spans="1:5" x14ac:dyDescent="0.25">
      <c r="A10" s="21" t="s">
        <v>101</v>
      </c>
      <c r="B10" s="68" t="s">
        <v>111</v>
      </c>
      <c r="C10" s="105"/>
      <c r="D10" s="64"/>
      <c r="E10" s="113"/>
    </row>
    <row r="11" spans="1:5" x14ac:dyDescent="0.25">
      <c r="A11" s="21" t="s">
        <v>102</v>
      </c>
      <c r="B11" s="68" t="s">
        <v>64</v>
      </c>
      <c r="C11" s="105"/>
      <c r="D11" s="64"/>
      <c r="E11" s="113"/>
    </row>
    <row r="12" spans="1:5" x14ac:dyDescent="0.25">
      <c r="A12" s="98" t="s">
        <v>105</v>
      </c>
      <c r="B12" s="68" t="s">
        <v>103</v>
      </c>
      <c r="C12" s="106"/>
      <c r="D12" s="64"/>
      <c r="E12" s="113"/>
    </row>
    <row r="13" spans="1:5" x14ac:dyDescent="0.25">
      <c r="A13" s="98" t="s">
        <v>141</v>
      </c>
      <c r="B13" s="68" t="s">
        <v>142</v>
      </c>
      <c r="C13" s="106"/>
      <c r="D13" s="64"/>
      <c r="E13" s="113"/>
    </row>
    <row r="14" spans="1:5" x14ac:dyDescent="0.25">
      <c r="A14" s="56" t="s">
        <v>104</v>
      </c>
      <c r="B14" s="68" t="s">
        <v>132</v>
      </c>
      <c r="C14" s="106"/>
      <c r="D14" s="64"/>
      <c r="E14" s="113"/>
    </row>
    <row r="15" spans="1:5" x14ac:dyDescent="0.25">
      <c r="A15" s="100" t="s">
        <v>7</v>
      </c>
      <c r="B15" s="67" t="s">
        <v>112</v>
      </c>
      <c r="C15" s="57">
        <f>SUM(C16:C21)</f>
        <v>0</v>
      </c>
      <c r="D15" s="64"/>
      <c r="E15" s="113"/>
    </row>
    <row r="16" spans="1:5" x14ac:dyDescent="0.25">
      <c r="A16" s="56" t="s">
        <v>77</v>
      </c>
      <c r="B16" s="2" t="s">
        <v>107</v>
      </c>
      <c r="C16" s="106"/>
      <c r="D16" s="64"/>
      <c r="E16" s="113"/>
    </row>
    <row r="17" spans="1:5" x14ac:dyDescent="0.25">
      <c r="A17" s="56" t="s">
        <v>78</v>
      </c>
      <c r="B17" s="68" t="s">
        <v>108</v>
      </c>
      <c r="C17" s="106"/>
      <c r="D17" s="64"/>
      <c r="E17" s="113"/>
    </row>
    <row r="18" spans="1:5" x14ac:dyDescent="0.25">
      <c r="A18" s="56" t="s">
        <v>79</v>
      </c>
      <c r="B18" s="68" t="s">
        <v>109</v>
      </c>
      <c r="C18" s="106"/>
      <c r="D18" s="64"/>
      <c r="E18" s="113"/>
    </row>
    <row r="19" spans="1:5" x14ac:dyDescent="0.25">
      <c r="A19" s="56" t="s">
        <v>161</v>
      </c>
      <c r="B19" s="68" t="s">
        <v>166</v>
      </c>
      <c r="C19" s="106"/>
      <c r="D19" s="64"/>
      <c r="E19" s="113"/>
    </row>
    <row r="20" spans="1:5" x14ac:dyDescent="0.25">
      <c r="A20" s="56" t="s">
        <v>162</v>
      </c>
      <c r="B20" s="68" t="s">
        <v>163</v>
      </c>
      <c r="C20" s="106"/>
      <c r="D20" s="64"/>
      <c r="E20" s="113"/>
    </row>
    <row r="21" spans="1:5" x14ac:dyDescent="0.25">
      <c r="A21" s="56" t="s">
        <v>164</v>
      </c>
      <c r="B21" s="68" t="s">
        <v>165</v>
      </c>
      <c r="C21" s="106"/>
      <c r="D21" s="64"/>
      <c r="E21" s="113"/>
    </row>
    <row r="22" spans="1:5" x14ac:dyDescent="0.25">
      <c r="A22" s="99" t="s">
        <v>106</v>
      </c>
      <c r="B22" s="67" t="s">
        <v>119</v>
      </c>
      <c r="C22" s="106"/>
      <c r="D22" s="64"/>
      <c r="E22" s="113"/>
    </row>
    <row r="23" spans="1:5" ht="13.5" customHeight="1" x14ac:dyDescent="0.25">
      <c r="A23" s="34" t="s">
        <v>65</v>
      </c>
      <c r="B23" s="67" t="s">
        <v>167</v>
      </c>
      <c r="C23" s="105"/>
      <c r="D23" s="64"/>
      <c r="E23" s="113"/>
    </row>
    <row r="24" spans="1:5" ht="13.5" customHeight="1" x14ac:dyDescent="0.25">
      <c r="A24" s="23" t="s">
        <v>9</v>
      </c>
      <c r="B24" s="127" t="s">
        <v>169</v>
      </c>
      <c r="C24" s="24">
        <f>SUM(C25:C26)</f>
        <v>0</v>
      </c>
      <c r="D24" s="64"/>
      <c r="E24" s="113"/>
    </row>
    <row r="25" spans="1:5" ht="13.5" customHeight="1" x14ac:dyDescent="0.25">
      <c r="A25" s="56" t="s">
        <v>120</v>
      </c>
      <c r="B25" s="95" t="s">
        <v>114</v>
      </c>
      <c r="C25" s="106"/>
      <c r="D25" s="64"/>
      <c r="E25" s="113"/>
    </row>
    <row r="26" spans="1:5" ht="14.25" customHeight="1" x14ac:dyDescent="0.25">
      <c r="A26" s="56" t="s">
        <v>121</v>
      </c>
      <c r="B26" s="95" t="s">
        <v>168</v>
      </c>
      <c r="C26" s="106"/>
      <c r="D26" s="64"/>
      <c r="E26" s="113"/>
    </row>
    <row r="27" spans="1:5" ht="14.25" customHeight="1" x14ac:dyDescent="0.25">
      <c r="A27" s="25"/>
      <c r="B27" s="26" t="s">
        <v>70</v>
      </c>
      <c r="C27" s="78">
        <f>SUM(C3,C8,C24)</f>
        <v>0</v>
      </c>
      <c r="D27" s="64"/>
      <c r="E27" s="113"/>
    </row>
    <row r="28" spans="1:5" ht="14.25" customHeight="1" x14ac:dyDescent="0.25">
      <c r="C28" s="80"/>
      <c r="D28" s="64"/>
      <c r="E28" s="113"/>
    </row>
    <row r="29" spans="1:5" ht="16.5" customHeight="1" x14ac:dyDescent="0.25">
      <c r="A29" s="2"/>
      <c r="B29" s="11" t="s">
        <v>46</v>
      </c>
      <c r="C29" s="80"/>
      <c r="D29" s="64"/>
      <c r="E29" s="113"/>
    </row>
    <row r="30" spans="1:5" x14ac:dyDescent="0.25">
      <c r="A30" s="73"/>
      <c r="B30" s="79" t="s">
        <v>71</v>
      </c>
      <c r="C30" s="81"/>
    </row>
    <row r="31" spans="1:5" x14ac:dyDescent="0.25">
      <c r="A31" s="65"/>
      <c r="B31" s="32" t="s">
        <v>28</v>
      </c>
      <c r="C31" s="105"/>
      <c r="D31" s="58"/>
    </row>
    <row r="32" spans="1:5" x14ac:dyDescent="0.25">
      <c r="A32" s="65"/>
      <c r="B32" s="32" t="s">
        <v>29</v>
      </c>
      <c r="C32" s="105"/>
      <c r="D32" s="43"/>
    </row>
    <row r="33" spans="1:5" x14ac:dyDescent="0.25">
      <c r="A33" s="65"/>
      <c r="B33" s="32" t="s">
        <v>30</v>
      </c>
      <c r="C33" s="105"/>
      <c r="D33" s="69"/>
    </row>
    <row r="34" spans="1:5" x14ac:dyDescent="0.25">
      <c r="A34" s="65"/>
      <c r="B34" s="32" t="s">
        <v>31</v>
      </c>
      <c r="C34" s="105"/>
      <c r="D34" s="69"/>
    </row>
    <row r="35" spans="1:5" x14ac:dyDescent="0.25">
      <c r="A35" s="65"/>
      <c r="B35" s="32" t="s">
        <v>32</v>
      </c>
      <c r="C35" s="105"/>
      <c r="D35" s="69"/>
    </row>
    <row r="36" spans="1:5" x14ac:dyDescent="0.25">
      <c r="A36" s="73"/>
      <c r="B36" s="19" t="s">
        <v>0</v>
      </c>
      <c r="C36" s="77">
        <f>SUM(C31:C35)</f>
        <v>0</v>
      </c>
      <c r="D36" s="69"/>
    </row>
    <row r="37" spans="1:5" x14ac:dyDescent="0.25">
      <c r="A37" s="74"/>
      <c r="B37" s="75" t="s">
        <v>69</v>
      </c>
      <c r="C37" s="82"/>
      <c r="D37" s="69"/>
    </row>
    <row r="38" spans="1:5" x14ac:dyDescent="0.25">
      <c r="A38" s="65"/>
      <c r="B38" s="32" t="s">
        <v>76</v>
      </c>
      <c r="C38" s="105"/>
      <c r="D38" s="66"/>
    </row>
    <row r="39" spans="1:5" x14ac:dyDescent="0.25">
      <c r="A39" s="65"/>
      <c r="B39" s="32" t="s">
        <v>75</v>
      </c>
      <c r="C39" s="107"/>
      <c r="D39" s="66"/>
    </row>
    <row r="40" spans="1:5" x14ac:dyDescent="0.25">
      <c r="A40" s="65"/>
      <c r="B40" s="32" t="s">
        <v>74</v>
      </c>
      <c r="C40" s="107"/>
      <c r="D40" s="66"/>
    </row>
    <row r="41" spans="1:5" x14ac:dyDescent="0.25">
      <c r="B41" s="32" t="s">
        <v>73</v>
      </c>
      <c r="C41" s="107"/>
      <c r="D41" s="66"/>
    </row>
    <row r="42" spans="1:5" x14ac:dyDescent="0.25">
      <c r="B42" s="32" t="s">
        <v>72</v>
      </c>
      <c r="C42" s="107"/>
      <c r="D42" s="66"/>
    </row>
    <row r="43" spans="1:5" x14ac:dyDescent="0.25">
      <c r="B43" s="72" t="s">
        <v>122</v>
      </c>
      <c r="C43" s="108"/>
    </row>
    <row r="44" spans="1:5" x14ac:dyDescent="0.25">
      <c r="A44" s="76"/>
      <c r="B44" s="26" t="s">
        <v>0</v>
      </c>
      <c r="C44" s="78">
        <f>SUM(C38:C43)</f>
        <v>0</v>
      </c>
    </row>
    <row r="45" spans="1:5" x14ac:dyDescent="0.25">
      <c r="A45" s="70"/>
      <c r="B45" s="61"/>
      <c r="C45" s="69"/>
    </row>
    <row r="46" spans="1:5" x14ac:dyDescent="0.25">
      <c r="A46" s="11"/>
      <c r="B46" s="11" t="s">
        <v>33</v>
      </c>
      <c r="C46" s="58"/>
    </row>
    <row r="47" spans="1:5" s="43" customFormat="1" x14ac:dyDescent="0.25">
      <c r="A47" s="9"/>
      <c r="B47" s="10"/>
      <c r="C47" s="27" t="s">
        <v>34</v>
      </c>
      <c r="D47" s="71"/>
      <c r="E47" s="115"/>
    </row>
    <row r="48" spans="1:5" x14ac:dyDescent="0.25">
      <c r="A48" s="29" t="s">
        <v>1</v>
      </c>
      <c r="B48" s="14" t="s">
        <v>35</v>
      </c>
      <c r="C48" s="107"/>
      <c r="D48" s="58"/>
      <c r="E48" s="116"/>
    </row>
    <row r="49" spans="1:5" x14ac:dyDescent="0.25">
      <c r="A49" s="29" t="s">
        <v>21</v>
      </c>
      <c r="B49" s="14" t="s">
        <v>143</v>
      </c>
      <c r="C49" s="107"/>
      <c r="D49" s="58"/>
      <c r="E49" s="116"/>
    </row>
    <row r="50" spans="1:5" x14ac:dyDescent="0.25">
      <c r="A50" s="29" t="s">
        <v>36</v>
      </c>
      <c r="B50" s="14" t="s">
        <v>144</v>
      </c>
      <c r="C50" s="107"/>
      <c r="D50" s="58"/>
      <c r="E50" s="116"/>
    </row>
    <row r="51" spans="1:5" x14ac:dyDescent="0.25">
      <c r="A51" s="29" t="s">
        <v>37</v>
      </c>
      <c r="B51" s="14" t="s">
        <v>145</v>
      </c>
      <c r="C51" s="107"/>
      <c r="D51" s="58"/>
      <c r="E51" s="116"/>
    </row>
    <row r="52" spans="1:5" x14ac:dyDescent="0.25">
      <c r="A52" s="29" t="s">
        <v>11</v>
      </c>
      <c r="B52" s="14" t="s">
        <v>146</v>
      </c>
      <c r="C52" s="107"/>
      <c r="D52" s="58"/>
      <c r="E52" s="116"/>
    </row>
    <row r="53" spans="1:5" x14ac:dyDescent="0.25">
      <c r="A53" s="29" t="s">
        <v>12</v>
      </c>
      <c r="B53" s="14" t="s">
        <v>38</v>
      </c>
      <c r="C53" s="107"/>
      <c r="D53" s="58"/>
      <c r="E53" s="116"/>
    </row>
    <row r="54" spans="1:5" x14ac:dyDescent="0.25">
      <c r="A54" s="76"/>
      <c r="B54" s="26" t="s">
        <v>0</v>
      </c>
      <c r="C54" s="78">
        <f>SUM(C48:C53)</f>
        <v>0</v>
      </c>
      <c r="D54" s="58"/>
      <c r="E54" s="116"/>
    </row>
    <row r="55" spans="1:5" x14ac:dyDescent="0.25">
      <c r="A55" s="156"/>
      <c r="B55" s="61"/>
      <c r="C55" s="121"/>
      <c r="D55" s="58"/>
      <c r="E55" s="116"/>
    </row>
    <row r="56" spans="1:5" x14ac:dyDescent="0.25">
      <c r="A56" s="156"/>
      <c r="B56" s="157" t="s">
        <v>271</v>
      </c>
      <c r="C56" s="4"/>
      <c r="D56" s="58"/>
      <c r="E56" s="116"/>
    </row>
    <row r="57" spans="1:5" x14ac:dyDescent="0.25">
      <c r="A57" s="21"/>
      <c r="B57" s="158"/>
      <c r="C57" s="160" t="s">
        <v>34</v>
      </c>
      <c r="D57" s="58"/>
      <c r="E57" s="116"/>
    </row>
    <row r="58" spans="1:5" x14ac:dyDescent="0.25">
      <c r="A58" s="21" t="s">
        <v>1</v>
      </c>
      <c r="B58" s="68" t="s">
        <v>272</v>
      </c>
      <c r="C58" s="105"/>
      <c r="D58" s="58"/>
      <c r="E58" s="116"/>
    </row>
    <row r="59" spans="1:5" x14ac:dyDescent="0.25">
      <c r="A59" s="21" t="s">
        <v>21</v>
      </c>
      <c r="B59" s="68" t="s">
        <v>273</v>
      </c>
      <c r="C59" s="105"/>
      <c r="D59" s="58"/>
      <c r="E59" s="116"/>
    </row>
    <row r="60" spans="1:5" x14ac:dyDescent="0.25">
      <c r="A60" s="21" t="s">
        <v>9</v>
      </c>
      <c r="B60" s="68" t="s">
        <v>274</v>
      </c>
      <c r="C60" s="105"/>
      <c r="D60" s="58"/>
      <c r="E60" s="116"/>
    </row>
    <row r="61" spans="1:5" x14ac:dyDescent="0.25">
      <c r="A61" s="21" t="s">
        <v>10</v>
      </c>
      <c r="B61" s="68" t="s">
        <v>275</v>
      </c>
      <c r="C61" s="105"/>
      <c r="D61" s="58"/>
      <c r="E61" s="116"/>
    </row>
    <row r="62" spans="1:5" x14ac:dyDescent="0.25">
      <c r="A62" s="21" t="s">
        <v>11</v>
      </c>
      <c r="B62" s="68" t="s">
        <v>276</v>
      </c>
      <c r="C62" s="105"/>
      <c r="D62" s="58"/>
      <c r="E62" s="116"/>
    </row>
    <row r="63" spans="1:5" x14ac:dyDescent="0.25">
      <c r="A63" s="21" t="s">
        <v>12</v>
      </c>
      <c r="B63" s="68" t="s">
        <v>277</v>
      </c>
      <c r="C63" s="105"/>
      <c r="D63" s="58"/>
      <c r="E63" s="116"/>
    </row>
    <row r="64" spans="1:5" x14ac:dyDescent="0.25">
      <c r="A64" s="21" t="s">
        <v>48</v>
      </c>
      <c r="B64" s="58" t="s">
        <v>317</v>
      </c>
      <c r="C64" s="105"/>
      <c r="D64" s="58"/>
      <c r="E64" s="116"/>
    </row>
    <row r="65" spans="1:5" x14ac:dyDescent="0.25">
      <c r="A65" s="76"/>
      <c r="B65" s="26" t="s">
        <v>0</v>
      </c>
      <c r="C65" s="159">
        <f>SUM(C58:C64)</f>
        <v>0</v>
      </c>
      <c r="D65" s="58"/>
      <c r="E65" s="116"/>
    </row>
    <row r="66" spans="1:5" x14ac:dyDescent="0.25">
      <c r="A66" s="156"/>
      <c r="B66" s="61"/>
      <c r="C66" s="121"/>
      <c r="D66" s="58"/>
      <c r="E66" s="116"/>
    </row>
    <row r="67" spans="1:5" x14ac:dyDescent="0.25">
      <c r="A67" s="2"/>
      <c r="B67" s="11" t="s">
        <v>278</v>
      </c>
      <c r="C67" s="58"/>
      <c r="D67" s="58"/>
      <c r="E67" s="116"/>
    </row>
    <row r="68" spans="1:5" x14ac:dyDescent="0.25">
      <c r="A68" s="9"/>
      <c r="B68" s="10"/>
      <c r="C68" s="27" t="s">
        <v>34</v>
      </c>
      <c r="D68" s="58"/>
      <c r="E68" s="116"/>
    </row>
    <row r="69" spans="1:5" x14ac:dyDescent="0.25">
      <c r="A69" s="31" t="s">
        <v>1</v>
      </c>
      <c r="B69" s="28" t="s">
        <v>126</v>
      </c>
      <c r="C69" s="35">
        <f>SUM(C70:C72)</f>
        <v>0</v>
      </c>
      <c r="D69" s="58"/>
      <c r="E69" s="116"/>
    </row>
    <row r="70" spans="1:5" x14ac:dyDescent="0.25">
      <c r="A70" s="29" t="s">
        <v>2</v>
      </c>
      <c r="B70" s="14" t="s">
        <v>39</v>
      </c>
      <c r="C70" s="107"/>
      <c r="D70" s="30"/>
      <c r="E70" s="117"/>
    </row>
    <row r="71" spans="1:5" x14ac:dyDescent="0.25">
      <c r="A71" s="29" t="s">
        <v>40</v>
      </c>
      <c r="B71" s="8" t="s">
        <v>123</v>
      </c>
      <c r="C71" s="107"/>
      <c r="D71" s="12"/>
      <c r="E71" s="118"/>
    </row>
    <row r="72" spans="1:5" x14ac:dyDescent="0.25">
      <c r="A72" s="29" t="s">
        <v>4</v>
      </c>
      <c r="B72" s="14" t="s">
        <v>41</v>
      </c>
      <c r="C72" s="105"/>
      <c r="D72" s="12"/>
      <c r="E72" s="118"/>
    </row>
    <row r="73" spans="1:5" x14ac:dyDescent="0.25">
      <c r="A73" s="29" t="s">
        <v>5</v>
      </c>
      <c r="B73" s="201" t="s">
        <v>330</v>
      </c>
      <c r="C73" s="105"/>
      <c r="D73" s="12"/>
      <c r="E73" s="118"/>
    </row>
    <row r="74" spans="1:5" x14ac:dyDescent="0.25">
      <c r="A74" s="29" t="s">
        <v>331</v>
      </c>
      <c r="B74" s="201" t="s">
        <v>332</v>
      </c>
      <c r="C74" s="105"/>
      <c r="D74" s="12"/>
      <c r="E74" s="118"/>
    </row>
    <row r="75" spans="1:5" x14ac:dyDescent="0.25">
      <c r="A75" s="31" t="s">
        <v>21</v>
      </c>
      <c r="B75" s="28" t="s">
        <v>127</v>
      </c>
      <c r="C75" s="22">
        <f>SUM(C76:C77)</f>
        <v>0</v>
      </c>
      <c r="D75" s="12"/>
      <c r="E75" s="118"/>
    </row>
    <row r="76" spans="1:5" x14ac:dyDescent="0.25">
      <c r="A76" s="29" t="s">
        <v>8</v>
      </c>
      <c r="B76" s="14" t="s">
        <v>42</v>
      </c>
      <c r="C76" s="105"/>
      <c r="D76" s="83"/>
      <c r="E76" s="119"/>
    </row>
    <row r="77" spans="1:5" x14ac:dyDescent="0.25">
      <c r="A77" s="21" t="s">
        <v>7</v>
      </c>
      <c r="B77" s="32" t="s">
        <v>133</v>
      </c>
      <c r="C77" s="125">
        <f>SUM(C78:C80)</f>
        <v>0</v>
      </c>
      <c r="D77" s="84"/>
      <c r="E77" s="120"/>
    </row>
    <row r="78" spans="1:5" x14ac:dyDescent="0.25">
      <c r="A78" s="29" t="s">
        <v>77</v>
      </c>
      <c r="B78" s="14" t="s">
        <v>43</v>
      </c>
      <c r="C78" s="105"/>
      <c r="D78" s="69"/>
      <c r="E78" s="121"/>
    </row>
    <row r="79" spans="1:5" x14ac:dyDescent="0.25">
      <c r="A79" s="29" t="s">
        <v>78</v>
      </c>
      <c r="B79" s="14" t="s">
        <v>44</v>
      </c>
      <c r="C79" s="105"/>
      <c r="D79" s="69"/>
      <c r="E79" s="121"/>
    </row>
    <row r="80" spans="1:5" x14ac:dyDescent="0.25">
      <c r="A80" s="29" t="s">
        <v>79</v>
      </c>
      <c r="B80" s="14" t="s">
        <v>45</v>
      </c>
      <c r="C80" s="105"/>
      <c r="D80" s="69"/>
      <c r="E80" s="121"/>
    </row>
    <row r="81" spans="1:5" x14ac:dyDescent="0.25">
      <c r="A81" s="2"/>
      <c r="B81" s="58"/>
      <c r="C81" s="58"/>
      <c r="D81" s="69"/>
      <c r="E81" s="121"/>
    </row>
    <row r="82" spans="1:5" x14ac:dyDescent="0.25">
      <c r="A82" s="195"/>
      <c r="B82" s="196" t="s">
        <v>279</v>
      </c>
      <c r="C82" s="197"/>
      <c r="D82" s="69"/>
      <c r="E82" s="121"/>
    </row>
    <row r="83" spans="1:5" ht="66" x14ac:dyDescent="0.25">
      <c r="A83" s="198"/>
      <c r="B83" s="199" t="s">
        <v>329</v>
      </c>
      <c r="C83" s="200"/>
      <c r="D83" s="58"/>
      <c r="E83" s="116"/>
    </row>
    <row r="84" spans="1:5" x14ac:dyDescent="0.25">
      <c r="A84" s="2"/>
      <c r="B84" s="85"/>
      <c r="C84" s="58"/>
      <c r="D84" s="58"/>
      <c r="E84" s="116"/>
    </row>
    <row r="85" spans="1:5" x14ac:dyDescent="0.25">
      <c r="A85" s="94"/>
      <c r="B85" s="46" t="s">
        <v>280</v>
      </c>
      <c r="C85" s="17" t="s">
        <v>34</v>
      </c>
      <c r="D85" s="58"/>
      <c r="E85" s="116"/>
    </row>
    <row r="86" spans="1:5" x14ac:dyDescent="0.25">
      <c r="A86" s="9"/>
      <c r="B86" s="8"/>
      <c r="C86" s="17"/>
      <c r="D86" s="58"/>
      <c r="E86" s="116"/>
    </row>
    <row r="87" spans="1:5" ht="18" customHeight="1" x14ac:dyDescent="0.25">
      <c r="A87" s="167" t="s">
        <v>179</v>
      </c>
      <c r="B87" s="168" t="s">
        <v>115</v>
      </c>
      <c r="C87" s="169">
        <f>SUM(C90:C96)+C88</f>
        <v>0</v>
      </c>
      <c r="D87" s="58"/>
      <c r="E87" s="116"/>
    </row>
    <row r="88" spans="1:5" ht="26.4" x14ac:dyDescent="0.25">
      <c r="A88" s="21" t="s">
        <v>171</v>
      </c>
      <c r="B88" s="68" t="s">
        <v>170</v>
      </c>
      <c r="C88" s="105"/>
      <c r="D88" s="58"/>
      <c r="E88" s="116"/>
    </row>
    <row r="89" spans="1:5" ht="12.9" customHeight="1" x14ac:dyDescent="0.25">
      <c r="A89" s="171" t="s">
        <v>180</v>
      </c>
      <c r="B89" s="172" t="s">
        <v>129</v>
      </c>
      <c r="C89" s="174">
        <f>SUM(C90:C92)</f>
        <v>0</v>
      </c>
      <c r="D89" s="58"/>
      <c r="E89" s="116"/>
    </row>
    <row r="90" spans="1:5" ht="14.4" customHeight="1" x14ac:dyDescent="0.25">
      <c r="A90" s="21" t="s">
        <v>173</v>
      </c>
      <c r="B90" s="21" t="s">
        <v>124</v>
      </c>
      <c r="C90" s="105"/>
      <c r="D90" s="58"/>
      <c r="E90" s="116"/>
    </row>
    <row r="91" spans="1:5" x14ac:dyDescent="0.25">
      <c r="A91" s="21" t="s">
        <v>174</v>
      </c>
      <c r="B91" s="21" t="s">
        <v>125</v>
      </c>
      <c r="C91" s="105"/>
      <c r="D91" s="58"/>
      <c r="E91" s="116"/>
    </row>
    <row r="92" spans="1:5" x14ac:dyDescent="0.25">
      <c r="A92" s="21" t="s">
        <v>175</v>
      </c>
      <c r="B92" s="21" t="s">
        <v>128</v>
      </c>
      <c r="C92" s="105"/>
      <c r="D92" s="58"/>
      <c r="E92" s="116"/>
    </row>
    <row r="93" spans="1:5" ht="26.4" x14ac:dyDescent="0.25">
      <c r="A93" s="21" t="s">
        <v>181</v>
      </c>
      <c r="B93" s="68" t="s">
        <v>182</v>
      </c>
      <c r="C93" s="105"/>
      <c r="D93" s="58"/>
      <c r="E93" s="116"/>
    </row>
    <row r="94" spans="1:5" ht="26.4" x14ac:dyDescent="0.25">
      <c r="A94" s="21" t="s">
        <v>172</v>
      </c>
      <c r="B94" s="68" t="s">
        <v>183</v>
      </c>
      <c r="C94" s="105"/>
      <c r="D94" s="58"/>
      <c r="E94" s="116"/>
    </row>
    <row r="95" spans="1:5" ht="26.4" x14ac:dyDescent="0.25">
      <c r="A95" s="21" t="s">
        <v>176</v>
      </c>
      <c r="B95" s="128" t="s">
        <v>184</v>
      </c>
      <c r="C95" s="105"/>
      <c r="D95" s="58"/>
      <c r="E95" s="116"/>
    </row>
    <row r="96" spans="1:5" x14ac:dyDescent="0.25">
      <c r="A96" s="21" t="s">
        <v>177</v>
      </c>
      <c r="B96" s="128" t="s">
        <v>178</v>
      </c>
      <c r="C96" s="105"/>
      <c r="D96" s="58"/>
      <c r="E96" s="116"/>
    </row>
    <row r="97" spans="1:5" ht="26.4" x14ac:dyDescent="0.25">
      <c r="A97" s="167" t="s">
        <v>185</v>
      </c>
      <c r="B97" s="168" t="s">
        <v>186</v>
      </c>
      <c r="C97" s="170">
        <f>SUM(C98:C103)</f>
        <v>0</v>
      </c>
      <c r="D97" s="58"/>
      <c r="E97" s="116"/>
    </row>
    <row r="98" spans="1:5" ht="27" customHeight="1" x14ac:dyDescent="0.25">
      <c r="A98" s="21" t="s">
        <v>187</v>
      </c>
      <c r="B98" s="68" t="s">
        <v>188</v>
      </c>
      <c r="C98" s="105"/>
      <c r="D98" s="58"/>
      <c r="E98" s="116"/>
    </row>
    <row r="99" spans="1:5" x14ac:dyDescent="0.25">
      <c r="A99" s="21" t="s">
        <v>189</v>
      </c>
      <c r="B99" s="68" t="s">
        <v>190</v>
      </c>
      <c r="C99" s="105"/>
      <c r="D99" s="58"/>
      <c r="E99" s="116"/>
    </row>
    <row r="100" spans="1:5" x14ac:dyDescent="0.25">
      <c r="A100" s="21" t="s">
        <v>191</v>
      </c>
      <c r="B100" s="68" t="s">
        <v>192</v>
      </c>
      <c r="C100" s="105"/>
      <c r="D100" s="58"/>
      <c r="E100" s="116"/>
    </row>
    <row r="101" spans="1:5" x14ac:dyDescent="0.25">
      <c r="A101" s="21" t="s">
        <v>193</v>
      </c>
      <c r="B101" s="68" t="s">
        <v>195</v>
      </c>
      <c r="C101" s="105"/>
      <c r="D101" s="58"/>
      <c r="E101" s="116"/>
    </row>
    <row r="102" spans="1:5" ht="26.4" x14ac:dyDescent="0.25">
      <c r="A102" s="21" t="s">
        <v>194</v>
      </c>
      <c r="B102" s="128" t="s">
        <v>196</v>
      </c>
      <c r="C102" s="105"/>
      <c r="D102" s="58"/>
      <c r="E102" s="116"/>
    </row>
    <row r="103" spans="1:5" x14ac:dyDescent="0.25">
      <c r="A103" s="21" t="s">
        <v>197</v>
      </c>
      <c r="B103" s="128" t="s">
        <v>198</v>
      </c>
      <c r="C103" s="105"/>
      <c r="D103" s="58"/>
      <c r="E103" s="116"/>
    </row>
    <row r="104" spans="1:5" ht="26.4" x14ac:dyDescent="0.25">
      <c r="A104" s="167" t="s">
        <v>199</v>
      </c>
      <c r="B104" s="168" t="s">
        <v>200</v>
      </c>
      <c r="C104" s="170">
        <f>SUM(C106:C112)</f>
        <v>0</v>
      </c>
      <c r="D104" s="58"/>
      <c r="E104" s="116"/>
    </row>
    <row r="105" spans="1:5" ht="26.4" x14ac:dyDescent="0.25">
      <c r="A105" s="173" t="s">
        <v>222</v>
      </c>
      <c r="B105" s="172" t="s">
        <v>223</v>
      </c>
      <c r="C105" s="170">
        <f>SUM(C106:C107)</f>
        <v>0</v>
      </c>
      <c r="D105" s="58"/>
      <c r="E105" s="116"/>
    </row>
    <row r="106" spans="1:5" ht="14.4" x14ac:dyDescent="0.25">
      <c r="A106" s="130" t="s">
        <v>201</v>
      </c>
      <c r="B106" s="56" t="s">
        <v>224</v>
      </c>
      <c r="C106" s="134"/>
      <c r="D106" s="33"/>
      <c r="E106" s="122"/>
    </row>
    <row r="107" spans="1:5" ht="26.4" x14ac:dyDescent="0.25">
      <c r="A107" s="130" t="s">
        <v>202</v>
      </c>
      <c r="B107" s="56" t="s">
        <v>225</v>
      </c>
      <c r="C107" s="134"/>
      <c r="D107" s="33"/>
      <c r="E107" s="122"/>
    </row>
    <row r="108" spans="1:5" ht="26.4" x14ac:dyDescent="0.25">
      <c r="A108" s="130" t="s">
        <v>203</v>
      </c>
      <c r="B108" s="128" t="s">
        <v>204</v>
      </c>
      <c r="C108" s="134"/>
      <c r="D108" s="33"/>
      <c r="E108" s="123"/>
    </row>
    <row r="109" spans="1:5" s="4" customFormat="1" ht="26.4" x14ac:dyDescent="0.25">
      <c r="A109" s="130" t="s">
        <v>205</v>
      </c>
      <c r="B109" s="128" t="s">
        <v>206</v>
      </c>
      <c r="C109" s="105"/>
      <c r="D109" s="101"/>
      <c r="E109" s="124"/>
    </row>
    <row r="110" spans="1:5" ht="14.4" x14ac:dyDescent="0.25">
      <c r="A110" s="130" t="s">
        <v>207</v>
      </c>
      <c r="B110" s="128" t="s">
        <v>208</v>
      </c>
      <c r="C110" s="105"/>
      <c r="D110" s="13"/>
      <c r="E110" s="122"/>
    </row>
    <row r="111" spans="1:5" ht="26.4" x14ac:dyDescent="0.25">
      <c r="A111" s="130" t="s">
        <v>209</v>
      </c>
      <c r="B111" s="128" t="s">
        <v>210</v>
      </c>
      <c r="C111" s="105"/>
      <c r="D111" s="13"/>
      <c r="E111" s="122"/>
    </row>
    <row r="112" spans="1:5" ht="26.4" x14ac:dyDescent="0.25">
      <c r="A112" s="130" t="s">
        <v>211</v>
      </c>
      <c r="B112" s="128" t="s">
        <v>212</v>
      </c>
      <c r="C112" s="129"/>
      <c r="D112" s="13"/>
      <c r="E112" s="122"/>
    </row>
    <row r="113" spans="1:5" ht="26.4" x14ac:dyDescent="0.25">
      <c r="A113" s="167" t="s">
        <v>213</v>
      </c>
      <c r="B113" s="168" t="s">
        <v>214</v>
      </c>
      <c r="C113" s="170"/>
      <c r="D113" s="13"/>
      <c r="E113" s="122"/>
    </row>
    <row r="114" spans="1:5" ht="26.4" x14ac:dyDescent="0.25">
      <c r="A114" s="130" t="s">
        <v>215</v>
      </c>
      <c r="B114" s="128" t="s">
        <v>219</v>
      </c>
      <c r="C114" s="105"/>
      <c r="D114" s="13"/>
      <c r="E114" s="122"/>
    </row>
    <row r="115" spans="1:5" ht="26.4" x14ac:dyDescent="0.25">
      <c r="A115" s="130" t="s">
        <v>216</v>
      </c>
      <c r="B115" s="128" t="s">
        <v>217</v>
      </c>
      <c r="C115" s="105"/>
      <c r="D115" s="13"/>
      <c r="E115" s="122"/>
    </row>
    <row r="116" spans="1:5" ht="52.8" x14ac:dyDescent="0.25">
      <c r="A116" s="130" t="s">
        <v>218</v>
      </c>
      <c r="B116" s="128" t="s">
        <v>220</v>
      </c>
      <c r="C116" s="109"/>
      <c r="D116" s="13"/>
      <c r="E116" s="122"/>
    </row>
    <row r="117" spans="1:5" x14ac:dyDescent="0.25">
      <c r="A117" s="2"/>
      <c r="B117" s="58"/>
      <c r="C117" s="131"/>
      <c r="D117" s="58"/>
      <c r="E117" s="116"/>
    </row>
    <row r="118" spans="1:5" x14ac:dyDescent="0.25">
      <c r="A118" s="186"/>
      <c r="B118" s="187" t="s">
        <v>281</v>
      </c>
      <c r="C118" s="188"/>
      <c r="D118" s="58"/>
      <c r="E118" s="116"/>
    </row>
    <row r="119" spans="1:5" x14ac:dyDescent="0.25">
      <c r="A119" s="29" t="s">
        <v>47</v>
      </c>
      <c r="B119" s="14" t="s">
        <v>221</v>
      </c>
      <c r="C119" s="183"/>
    </row>
    <row r="120" spans="1:5" x14ac:dyDescent="0.25">
      <c r="A120" s="29" t="s">
        <v>21</v>
      </c>
      <c r="B120" s="14" t="s">
        <v>49</v>
      </c>
      <c r="C120" s="134"/>
    </row>
    <row r="121" spans="1:5" ht="52.8" x14ac:dyDescent="0.25">
      <c r="A121" s="192" t="s">
        <v>17</v>
      </c>
      <c r="B121" s="193" t="s">
        <v>80</v>
      </c>
      <c r="C121" s="194"/>
    </row>
    <row r="122" spans="1:5" x14ac:dyDescent="0.25">
      <c r="A122" s="2"/>
      <c r="B122" s="86"/>
    </row>
    <row r="123" spans="1:5" x14ac:dyDescent="0.25">
      <c r="A123" s="2"/>
      <c r="B123" s="86"/>
    </row>
    <row r="124" spans="1:5" x14ac:dyDescent="0.25">
      <c r="A124" s="2"/>
      <c r="B124" s="86"/>
    </row>
    <row r="125" spans="1:5" x14ac:dyDescent="0.25">
      <c r="A125" s="2"/>
      <c r="B125" s="86"/>
    </row>
    <row r="126" spans="1:5" x14ac:dyDescent="0.25">
      <c r="A126" s="2"/>
      <c r="B126" s="86"/>
      <c r="E126" s="116"/>
    </row>
    <row r="127" spans="1:5" x14ac:dyDescent="0.25">
      <c r="A127" s="2"/>
      <c r="B127" s="86"/>
    </row>
    <row r="129" spans="1:3" x14ac:dyDescent="0.25">
      <c r="A129" s="189"/>
      <c r="B129" s="190" t="s">
        <v>282</v>
      </c>
      <c r="C129" s="188"/>
    </row>
    <row r="130" spans="1:3" x14ac:dyDescent="0.25">
      <c r="A130" s="184"/>
      <c r="B130" s="185"/>
    </row>
    <row r="131" spans="1:3" x14ac:dyDescent="0.25">
      <c r="A131" s="94"/>
      <c r="B131" s="8" t="s">
        <v>94</v>
      </c>
      <c r="C131" s="134"/>
    </row>
    <row r="132" spans="1:3" x14ac:dyDescent="0.25">
      <c r="A132" s="94"/>
      <c r="B132" s="8" t="s">
        <v>95</v>
      </c>
      <c r="C132" s="134"/>
    </row>
    <row r="133" spans="1:3" x14ac:dyDescent="0.25">
      <c r="A133" s="94"/>
      <c r="B133" s="8" t="s">
        <v>27</v>
      </c>
      <c r="C133" s="8">
        <f>SUM(C131:C132)</f>
        <v>0</v>
      </c>
    </row>
    <row r="135" spans="1:3" x14ac:dyDescent="0.25">
      <c r="A135" s="189"/>
      <c r="B135" s="191" t="s">
        <v>283</v>
      </c>
      <c r="C135" s="188"/>
    </row>
    <row r="136" spans="1:3" x14ac:dyDescent="0.25">
      <c r="A136" s="94"/>
      <c r="B136" s="8" t="s">
        <v>245</v>
      </c>
      <c r="C136" s="134"/>
    </row>
  </sheetData>
  <sheetProtection sheet="1" selectLockedCells="1"/>
  <phoneticPr fontId="0" type="noConversion"/>
  <pageMargins left="0.75" right="0.75" top="1" bottom="1" header="0.5" footer="0.5"/>
  <pageSetup scale="96" orientation="portrait" r:id="rId1"/>
  <headerFooter alignWithMargins="0">
    <oddFooter>&amp;A&amp;RPage &amp;P</oddFooter>
  </headerFooter>
  <rowBreaks count="2" manualBreakCount="2">
    <brk id="68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opLeftCell="A98" zoomScale="130" zoomScaleNormal="130" workbookViewId="0">
      <selection activeCell="E112" sqref="E112"/>
    </sheetView>
  </sheetViews>
  <sheetFormatPr defaultColWidth="9.44140625" defaultRowHeight="13.2" x14ac:dyDescent="0.25"/>
  <cols>
    <col min="1" max="1" width="9.44140625" style="2" customWidth="1"/>
    <col min="2" max="2" width="51.33203125" style="2" customWidth="1"/>
    <col min="3" max="3" width="9.44140625" style="80" customWidth="1"/>
    <col min="4" max="4" width="6.6640625" style="2" customWidth="1"/>
    <col min="5" max="5" width="43.44140625" style="2" customWidth="1"/>
    <col min="6" max="6" width="4.109375" style="2" bestFit="1" customWidth="1"/>
    <col min="7" max="7" width="45.88671875" style="2" bestFit="1" customWidth="1"/>
    <col min="8" max="8" width="2.109375" style="2" bestFit="1" customWidth="1"/>
    <col min="9" max="16384" width="9.44140625" style="2"/>
  </cols>
  <sheetData>
    <row r="1" spans="1:5" x14ac:dyDescent="0.25">
      <c r="A1" s="5" t="s">
        <v>1</v>
      </c>
      <c r="B1" s="47" t="s">
        <v>24</v>
      </c>
      <c r="E1" s="2" t="s">
        <v>246</v>
      </c>
    </row>
    <row r="2" spans="1:5" x14ac:dyDescent="0.25">
      <c r="A2" s="8"/>
      <c r="B2" s="45" t="s">
        <v>18</v>
      </c>
      <c r="C2" s="136"/>
      <c r="E2" s="114"/>
    </row>
    <row r="3" spans="1:5" x14ac:dyDescent="0.25">
      <c r="A3" s="8"/>
      <c r="B3" s="45" t="s">
        <v>19</v>
      </c>
      <c r="C3" s="136"/>
      <c r="E3" s="114"/>
    </row>
    <row r="4" spans="1:5" x14ac:dyDescent="0.25">
      <c r="A4" s="8"/>
      <c r="B4" s="45" t="s">
        <v>20</v>
      </c>
      <c r="C4" s="136"/>
      <c r="E4" s="114"/>
    </row>
    <row r="5" spans="1:5" x14ac:dyDescent="0.25">
      <c r="B5" s="50"/>
      <c r="C5" s="7"/>
      <c r="E5" s="114"/>
    </row>
    <row r="6" spans="1:5" x14ac:dyDescent="0.25">
      <c r="A6" s="5" t="s">
        <v>21</v>
      </c>
      <c r="B6" s="47" t="s">
        <v>22</v>
      </c>
      <c r="C6" s="87"/>
      <c r="E6" s="114"/>
    </row>
    <row r="7" spans="1:5" x14ac:dyDescent="0.25">
      <c r="A7" s="8"/>
      <c r="B7" s="45" t="s">
        <v>157</v>
      </c>
      <c r="C7" s="136"/>
      <c r="E7" s="114"/>
    </row>
    <row r="8" spans="1:5" x14ac:dyDescent="0.25">
      <c r="A8" s="8"/>
      <c r="B8" s="45" t="s">
        <v>97</v>
      </c>
      <c r="C8" s="136"/>
      <c r="E8" s="114"/>
    </row>
    <row r="9" spans="1:5" x14ac:dyDescent="0.25">
      <c r="A9" s="8"/>
      <c r="B9" s="45" t="s">
        <v>25</v>
      </c>
      <c r="C9" s="139"/>
      <c r="E9" s="114"/>
    </row>
    <row r="10" spans="1:5" x14ac:dyDescent="0.25">
      <c r="A10" s="8"/>
      <c r="B10" s="45" t="s">
        <v>26</v>
      </c>
      <c r="C10" s="139"/>
      <c r="E10" s="114"/>
    </row>
    <row r="11" spans="1:5" x14ac:dyDescent="0.25">
      <c r="A11" s="8"/>
      <c r="B11" s="45" t="s">
        <v>140</v>
      </c>
      <c r="C11" s="139"/>
      <c r="E11" s="114"/>
    </row>
    <row r="12" spans="1:5" x14ac:dyDescent="0.25">
      <c r="A12" s="6"/>
      <c r="B12" s="1"/>
      <c r="C12" s="7"/>
      <c r="E12" s="114"/>
    </row>
    <row r="13" spans="1:5" x14ac:dyDescent="0.25">
      <c r="A13" s="5" t="s">
        <v>9</v>
      </c>
      <c r="B13" s="47" t="s">
        <v>23</v>
      </c>
      <c r="C13" s="7"/>
      <c r="E13" s="114"/>
    </row>
    <row r="14" spans="1:5" x14ac:dyDescent="0.25">
      <c r="A14" s="104">
        <v>2070</v>
      </c>
      <c r="B14" s="48" t="s">
        <v>53</v>
      </c>
      <c r="C14" s="136"/>
      <c r="E14" s="114"/>
    </row>
    <row r="15" spans="1:5" x14ac:dyDescent="0.25">
      <c r="A15" s="104">
        <v>2071</v>
      </c>
      <c r="B15" s="48" t="s">
        <v>54</v>
      </c>
      <c r="C15" s="136"/>
      <c r="E15" s="114"/>
    </row>
    <row r="16" spans="1:5" x14ac:dyDescent="0.25">
      <c r="A16" s="104">
        <v>2072</v>
      </c>
      <c r="B16" s="48" t="s">
        <v>55</v>
      </c>
      <c r="C16" s="136"/>
      <c r="E16" s="114"/>
    </row>
    <row r="17" spans="1:5" x14ac:dyDescent="0.25">
      <c r="A17" s="104">
        <v>2073</v>
      </c>
      <c r="B17" s="48" t="s">
        <v>56</v>
      </c>
      <c r="C17" s="136"/>
      <c r="E17" s="114"/>
    </row>
    <row r="18" spans="1:5" x14ac:dyDescent="0.25">
      <c r="A18" s="88"/>
      <c r="B18" s="49" t="s">
        <v>27</v>
      </c>
      <c r="C18" s="42">
        <f>SUM(C14:C17)</f>
        <v>0</v>
      </c>
      <c r="E18" s="114"/>
    </row>
    <row r="19" spans="1:5" x14ac:dyDescent="0.25">
      <c r="B19" s="6"/>
      <c r="E19" s="114"/>
    </row>
    <row r="20" spans="1:5" x14ac:dyDescent="0.25">
      <c r="A20" s="5" t="s">
        <v>11</v>
      </c>
      <c r="B20" s="47" t="s">
        <v>96</v>
      </c>
      <c r="C20" s="89"/>
      <c r="D20" s="59"/>
      <c r="E20" s="114"/>
    </row>
    <row r="21" spans="1:5" x14ac:dyDescent="0.25">
      <c r="A21" s="93"/>
      <c r="B21" s="45" t="s">
        <v>93</v>
      </c>
      <c r="C21" s="138"/>
      <c r="D21" s="59"/>
      <c r="E21" s="114"/>
    </row>
    <row r="22" spans="1:5" x14ac:dyDescent="0.25">
      <c r="A22" s="93"/>
      <c r="B22" s="45" t="s">
        <v>91</v>
      </c>
      <c r="C22" s="138"/>
      <c r="D22" s="59"/>
      <c r="E22" s="114"/>
    </row>
    <row r="23" spans="1:5" x14ac:dyDescent="0.25">
      <c r="A23" s="46" t="s">
        <v>17</v>
      </c>
      <c r="B23" s="45" t="s">
        <v>81</v>
      </c>
      <c r="C23" s="136"/>
      <c r="D23" s="44"/>
      <c r="E23" s="114"/>
    </row>
    <row r="24" spans="1:5" x14ac:dyDescent="0.25">
      <c r="A24" s="46"/>
      <c r="B24" s="45" t="s">
        <v>91</v>
      </c>
      <c r="C24" s="139"/>
      <c r="D24" s="44"/>
      <c r="E24" s="114"/>
    </row>
    <row r="25" spans="1:5" x14ac:dyDescent="0.25">
      <c r="A25" s="8"/>
      <c r="B25" s="45" t="s">
        <v>82</v>
      </c>
      <c r="C25" s="136"/>
      <c r="D25" s="44"/>
      <c r="E25" s="114"/>
    </row>
    <row r="26" spans="1:5" x14ac:dyDescent="0.25">
      <c r="A26" s="8"/>
      <c r="B26" s="45" t="s">
        <v>91</v>
      </c>
      <c r="C26" s="139"/>
      <c r="D26" s="44"/>
      <c r="E26" s="114"/>
    </row>
    <row r="27" spans="1:5" x14ac:dyDescent="0.25">
      <c r="A27" s="8"/>
      <c r="B27" s="45" t="s">
        <v>83</v>
      </c>
      <c r="C27" s="136"/>
      <c r="D27" s="44"/>
      <c r="E27" s="114"/>
    </row>
    <row r="28" spans="1:5" x14ac:dyDescent="0.25">
      <c r="A28" s="8"/>
      <c r="B28" s="45" t="s">
        <v>91</v>
      </c>
      <c r="C28" s="139"/>
      <c r="D28" s="44"/>
      <c r="E28" s="114"/>
    </row>
    <row r="29" spans="1:5" x14ac:dyDescent="0.25">
      <c r="A29" s="8"/>
      <c r="B29" s="45" t="s">
        <v>84</v>
      </c>
      <c r="C29" s="136"/>
      <c r="D29" s="44"/>
      <c r="E29" s="114"/>
    </row>
    <row r="30" spans="1:5" x14ac:dyDescent="0.25">
      <c r="A30" s="8"/>
      <c r="B30" s="45" t="s">
        <v>91</v>
      </c>
      <c r="C30" s="139"/>
      <c r="D30" s="44"/>
      <c r="E30" s="114"/>
    </row>
    <row r="31" spans="1:5" x14ac:dyDescent="0.25">
      <c r="A31" s="8"/>
      <c r="B31" s="45" t="s">
        <v>85</v>
      </c>
      <c r="C31" s="136"/>
      <c r="D31" s="44"/>
      <c r="E31" s="114"/>
    </row>
    <row r="32" spans="1:5" x14ac:dyDescent="0.25">
      <c r="A32" s="8"/>
      <c r="B32" s="45" t="s">
        <v>91</v>
      </c>
      <c r="C32" s="139"/>
      <c r="D32" s="44"/>
      <c r="E32" s="114"/>
    </row>
    <row r="33" spans="1:6" x14ac:dyDescent="0.25">
      <c r="A33" s="8"/>
      <c r="B33" s="45" t="s">
        <v>90</v>
      </c>
      <c r="C33" s="136"/>
      <c r="D33" s="44"/>
      <c r="E33" s="114"/>
    </row>
    <row r="34" spans="1:6" x14ac:dyDescent="0.25">
      <c r="A34" s="8"/>
      <c r="B34" s="45" t="s">
        <v>91</v>
      </c>
      <c r="C34" s="139"/>
      <c r="D34" s="44"/>
      <c r="E34" s="114"/>
    </row>
    <row r="35" spans="1:6" x14ac:dyDescent="0.25">
      <c r="B35" s="43"/>
      <c r="C35" s="44"/>
      <c r="D35" s="44"/>
      <c r="E35" s="114"/>
    </row>
    <row r="36" spans="1:6" x14ac:dyDescent="0.25">
      <c r="A36" s="5" t="s">
        <v>12</v>
      </c>
      <c r="B36" s="47" t="s">
        <v>130</v>
      </c>
      <c r="C36" s="137"/>
      <c r="D36" s="7"/>
      <c r="E36" s="114"/>
    </row>
    <row r="37" spans="1:6" x14ac:dyDescent="0.25">
      <c r="A37" s="90">
        <v>7740</v>
      </c>
      <c r="B37" s="132" t="s">
        <v>226</v>
      </c>
      <c r="C37" s="136"/>
      <c r="D37" s="44"/>
      <c r="E37" s="140"/>
    </row>
    <row r="38" spans="1:6" ht="26.4" x14ac:dyDescent="0.25">
      <c r="A38" s="91">
        <v>7559</v>
      </c>
      <c r="B38" s="52" t="s">
        <v>135</v>
      </c>
      <c r="C38" s="136"/>
      <c r="E38" s="114"/>
      <c r="F38" s="43"/>
    </row>
    <row r="39" spans="1:6" x14ac:dyDescent="0.25">
      <c r="A39" s="90">
        <v>7755</v>
      </c>
      <c r="B39" s="51" t="s">
        <v>58</v>
      </c>
      <c r="C39" s="136"/>
      <c r="D39" s="44"/>
      <c r="E39" s="140"/>
      <c r="F39" s="43"/>
    </row>
    <row r="40" spans="1:6" x14ac:dyDescent="0.25">
      <c r="A40" s="90">
        <v>7766</v>
      </c>
      <c r="B40" s="133" t="s">
        <v>233</v>
      </c>
      <c r="C40" s="136"/>
      <c r="D40" s="44"/>
      <c r="E40" s="140"/>
      <c r="F40" s="43"/>
    </row>
    <row r="41" spans="1:6" x14ac:dyDescent="0.25">
      <c r="A41" s="90">
        <v>7741</v>
      </c>
      <c r="B41" s="51" t="s">
        <v>13</v>
      </c>
      <c r="C41" s="136"/>
      <c r="D41" s="44"/>
      <c r="E41" s="140"/>
      <c r="F41" s="43"/>
    </row>
    <row r="42" spans="1:6" ht="26.4" x14ac:dyDescent="0.25">
      <c r="A42" s="90">
        <v>7743</v>
      </c>
      <c r="B42" s="51" t="s">
        <v>57</v>
      </c>
      <c r="C42" s="136"/>
      <c r="D42" s="44"/>
      <c r="E42" s="140"/>
      <c r="F42" s="43"/>
    </row>
    <row r="43" spans="1:6" x14ac:dyDescent="0.25">
      <c r="A43" s="91">
        <v>7750</v>
      </c>
      <c r="B43" s="52" t="s">
        <v>136</v>
      </c>
      <c r="C43" s="136"/>
      <c r="D43" s="44"/>
      <c r="E43" s="141"/>
      <c r="F43" s="43"/>
    </row>
    <row r="44" spans="1:6" ht="14.4" customHeight="1" x14ac:dyDescent="0.25">
      <c r="A44" s="91">
        <v>7651</v>
      </c>
      <c r="B44" s="52" t="s">
        <v>86</v>
      </c>
      <c r="C44" s="136"/>
      <c r="D44" s="44"/>
      <c r="E44" s="141"/>
      <c r="F44" s="43"/>
    </row>
    <row r="45" spans="1:6" x14ac:dyDescent="0.25">
      <c r="A45" s="102"/>
      <c r="B45" s="52" t="s">
        <v>137</v>
      </c>
      <c r="C45" s="136"/>
      <c r="D45" s="44"/>
      <c r="E45" s="141"/>
      <c r="F45" s="43"/>
    </row>
    <row r="46" spans="1:6" x14ac:dyDescent="0.25">
      <c r="A46" s="91">
        <v>7752</v>
      </c>
      <c r="B46" s="52" t="s">
        <v>15</v>
      </c>
      <c r="C46" s="136"/>
      <c r="D46" s="44"/>
      <c r="E46" s="141"/>
      <c r="F46" s="43"/>
    </row>
    <row r="47" spans="1:6" ht="26.4" x14ac:dyDescent="0.25">
      <c r="A47" s="92">
        <v>7769</v>
      </c>
      <c r="B47" s="52" t="s">
        <v>232</v>
      </c>
      <c r="C47" s="136"/>
      <c r="D47" s="44"/>
      <c r="E47" s="140"/>
      <c r="F47" s="43"/>
    </row>
    <row r="48" spans="1:6" x14ac:dyDescent="0.25">
      <c r="A48" s="92"/>
      <c r="B48" s="52" t="s">
        <v>231</v>
      </c>
      <c r="C48" s="136"/>
      <c r="D48" s="44"/>
      <c r="E48" s="140"/>
      <c r="F48" s="43"/>
    </row>
    <row r="49" spans="1:6" x14ac:dyDescent="0.25">
      <c r="A49" s="92">
        <v>7767</v>
      </c>
      <c r="B49" s="52" t="s">
        <v>237</v>
      </c>
      <c r="C49" s="136"/>
      <c r="D49" s="44"/>
      <c r="E49" s="140"/>
      <c r="F49" s="43"/>
    </row>
    <row r="50" spans="1:6" x14ac:dyDescent="0.25">
      <c r="A50" s="92"/>
      <c r="B50" s="52" t="s">
        <v>238</v>
      </c>
      <c r="C50" s="136"/>
      <c r="D50" s="44"/>
      <c r="E50" s="140"/>
      <c r="F50" s="43"/>
    </row>
    <row r="51" spans="1:6" ht="24.9" customHeight="1" x14ac:dyDescent="0.25">
      <c r="A51" s="90">
        <v>7742</v>
      </c>
      <c r="B51" s="52" t="s">
        <v>160</v>
      </c>
      <c r="C51" s="136"/>
      <c r="D51" s="44"/>
      <c r="E51" s="140"/>
      <c r="F51" s="43"/>
    </row>
    <row r="52" spans="1:6" x14ac:dyDescent="0.25">
      <c r="A52" s="90">
        <v>7744</v>
      </c>
      <c r="B52" s="52" t="s">
        <v>14</v>
      </c>
      <c r="C52" s="135"/>
      <c r="D52" s="43"/>
      <c r="E52" s="140"/>
      <c r="F52" s="43"/>
    </row>
    <row r="53" spans="1:6" x14ac:dyDescent="0.25">
      <c r="A53" s="91">
        <v>7745</v>
      </c>
      <c r="B53" s="52" t="s">
        <v>87</v>
      </c>
      <c r="C53" s="136"/>
      <c r="D53" s="44"/>
      <c r="E53" s="140"/>
      <c r="F53" s="43"/>
    </row>
    <row r="54" spans="1:6" ht="15" customHeight="1" x14ac:dyDescent="0.25">
      <c r="A54" s="90">
        <v>7710</v>
      </c>
      <c r="B54" s="51" t="s">
        <v>62</v>
      </c>
      <c r="C54" s="136"/>
      <c r="D54" s="44"/>
      <c r="E54" s="141"/>
      <c r="F54" s="43"/>
    </row>
    <row r="55" spans="1:6" x14ac:dyDescent="0.25">
      <c r="A55" s="91">
        <v>7709</v>
      </c>
      <c r="B55" s="52" t="s">
        <v>243</v>
      </c>
      <c r="C55" s="136"/>
      <c r="D55" s="44"/>
      <c r="E55" s="141"/>
      <c r="F55" s="43"/>
    </row>
    <row r="56" spans="1:6" x14ac:dyDescent="0.25">
      <c r="A56" s="80"/>
      <c r="B56" s="53" t="s">
        <v>244</v>
      </c>
      <c r="C56" s="136"/>
      <c r="D56" s="44"/>
      <c r="E56" s="141"/>
      <c r="F56" s="43"/>
    </row>
    <row r="57" spans="1:6" x14ac:dyDescent="0.25">
      <c r="A57" s="91">
        <v>7746</v>
      </c>
      <c r="B57" s="54" t="s">
        <v>154</v>
      </c>
      <c r="C57" s="136"/>
      <c r="D57" s="44"/>
      <c r="E57" s="141"/>
      <c r="F57" s="43"/>
    </row>
    <row r="58" spans="1:6" x14ac:dyDescent="0.25">
      <c r="A58" s="91"/>
      <c r="B58" s="53" t="s">
        <v>153</v>
      </c>
      <c r="C58" s="136"/>
      <c r="D58" s="44"/>
      <c r="E58" s="141"/>
      <c r="F58" s="43"/>
    </row>
    <row r="59" spans="1:6" x14ac:dyDescent="0.25">
      <c r="A59" s="91">
        <v>7753</v>
      </c>
      <c r="B59" s="52" t="s">
        <v>234</v>
      </c>
      <c r="C59" s="136"/>
      <c r="D59" s="44"/>
      <c r="E59" s="141"/>
      <c r="F59" s="43"/>
    </row>
    <row r="60" spans="1:6" x14ac:dyDescent="0.25">
      <c r="A60" s="92"/>
      <c r="B60" s="52" t="s">
        <v>155</v>
      </c>
      <c r="C60" s="136"/>
      <c r="D60" s="44"/>
      <c r="E60" s="141"/>
      <c r="F60" s="43"/>
    </row>
    <row r="61" spans="1:6" ht="14.4" customHeight="1" x14ac:dyDescent="0.25">
      <c r="A61" s="90">
        <v>7760</v>
      </c>
      <c r="B61" s="133" t="s">
        <v>228</v>
      </c>
      <c r="C61" s="136"/>
      <c r="D61" s="44"/>
      <c r="E61" s="141"/>
      <c r="F61" s="43"/>
    </row>
    <row r="62" spans="1:6" ht="13.5" customHeight="1" x14ac:dyDescent="0.25">
      <c r="A62" s="90"/>
      <c r="B62" s="133" t="s">
        <v>155</v>
      </c>
      <c r="C62" s="136"/>
      <c r="D62" s="44"/>
      <c r="E62" s="141"/>
      <c r="F62" s="43"/>
    </row>
    <row r="63" spans="1:6" x14ac:dyDescent="0.25">
      <c r="A63" s="90">
        <v>7751</v>
      </c>
      <c r="B63" s="52" t="s">
        <v>235</v>
      </c>
      <c r="C63" s="136"/>
      <c r="D63" s="44"/>
      <c r="E63" s="141"/>
    </row>
    <row r="64" spans="1:6" x14ac:dyDescent="0.25">
      <c r="A64" s="90">
        <v>7734</v>
      </c>
      <c r="B64" s="60" t="s">
        <v>236</v>
      </c>
      <c r="C64" s="136"/>
      <c r="D64" s="44"/>
      <c r="E64" s="141"/>
    </row>
    <row r="65" spans="1:5" x14ac:dyDescent="0.25">
      <c r="A65" s="91">
        <v>7756</v>
      </c>
      <c r="B65" s="52" t="s">
        <v>138</v>
      </c>
      <c r="C65" s="136"/>
      <c r="D65" s="44"/>
      <c r="E65" s="141"/>
    </row>
    <row r="66" spans="1:5" x14ac:dyDescent="0.25">
      <c r="A66" s="91"/>
      <c r="B66" s="55" t="s">
        <v>148</v>
      </c>
      <c r="C66" s="136"/>
      <c r="D66" s="44"/>
      <c r="E66" s="141"/>
    </row>
    <row r="67" spans="1:5" ht="26.4" x14ac:dyDescent="0.25">
      <c r="A67" s="91"/>
      <c r="B67" s="182" t="s">
        <v>292</v>
      </c>
      <c r="C67" s="136"/>
      <c r="D67" s="44"/>
      <c r="E67" s="141"/>
    </row>
    <row r="68" spans="1:5" x14ac:dyDescent="0.25">
      <c r="A68" s="91"/>
      <c r="B68" s="55" t="s">
        <v>149</v>
      </c>
      <c r="C68" s="136"/>
      <c r="D68" s="44"/>
      <c r="E68" s="141"/>
    </row>
    <row r="69" spans="1:5" ht="26.4" x14ac:dyDescent="0.25">
      <c r="A69" s="91">
        <v>7762</v>
      </c>
      <c r="B69" s="52" t="s">
        <v>227</v>
      </c>
      <c r="C69" s="136"/>
      <c r="D69" s="44"/>
      <c r="E69" s="141"/>
    </row>
    <row r="70" spans="1:5" ht="14.25" customHeight="1" x14ac:dyDescent="0.25">
      <c r="A70" s="90">
        <v>7758</v>
      </c>
      <c r="B70" s="51" t="s">
        <v>92</v>
      </c>
      <c r="C70" s="136"/>
      <c r="D70" s="44"/>
      <c r="E70" s="141"/>
    </row>
    <row r="71" spans="1:5" x14ac:dyDescent="0.25">
      <c r="A71" s="90">
        <v>7737</v>
      </c>
      <c r="B71" s="51" t="s">
        <v>59</v>
      </c>
      <c r="C71" s="136"/>
      <c r="D71" s="44"/>
      <c r="E71" s="141"/>
    </row>
    <row r="72" spans="1:5" x14ac:dyDescent="0.25">
      <c r="A72" s="90"/>
      <c r="B72" s="51" t="s">
        <v>150</v>
      </c>
      <c r="C72" s="136"/>
      <c r="D72" s="44"/>
      <c r="E72" s="141"/>
    </row>
    <row r="73" spans="1:5" ht="26.4" x14ac:dyDescent="0.25">
      <c r="A73" s="90">
        <v>7768</v>
      </c>
      <c r="B73" s="133" t="s">
        <v>230</v>
      </c>
      <c r="C73" s="136"/>
      <c r="D73" s="44"/>
      <c r="E73" s="141"/>
    </row>
    <row r="74" spans="1:5" x14ac:dyDescent="0.25">
      <c r="A74" s="90"/>
      <c r="B74" s="133" t="s">
        <v>229</v>
      </c>
      <c r="C74" s="136"/>
      <c r="D74" s="44"/>
      <c r="E74" s="141"/>
    </row>
    <row r="75" spans="1:5" x14ac:dyDescent="0.25">
      <c r="A75" s="90">
        <v>7759</v>
      </c>
      <c r="B75" s="51" t="s">
        <v>60</v>
      </c>
      <c r="C75" s="136"/>
      <c r="D75" s="44"/>
      <c r="E75" s="141"/>
    </row>
    <row r="76" spans="1:5" x14ac:dyDescent="0.25">
      <c r="A76" s="90"/>
      <c r="B76" s="51" t="s">
        <v>61</v>
      </c>
      <c r="C76" s="136"/>
      <c r="D76" s="44"/>
      <c r="E76" s="141"/>
    </row>
    <row r="77" spans="1:5" x14ac:dyDescent="0.25">
      <c r="A77" s="90"/>
      <c r="B77" s="178" t="s">
        <v>293</v>
      </c>
      <c r="C77" s="136"/>
      <c r="D77" s="44"/>
      <c r="E77" s="141"/>
    </row>
    <row r="78" spans="1:5" x14ac:dyDescent="0.25">
      <c r="A78" s="91">
        <v>7757</v>
      </c>
      <c r="B78" s="52" t="s">
        <v>152</v>
      </c>
      <c r="C78" s="136"/>
      <c r="D78" s="44"/>
      <c r="E78" s="141"/>
    </row>
    <row r="79" spans="1:5" x14ac:dyDescent="0.25">
      <c r="A79" s="91"/>
      <c r="B79" s="53" t="s">
        <v>151</v>
      </c>
      <c r="C79" s="136"/>
      <c r="D79" s="44"/>
      <c r="E79" s="141"/>
    </row>
    <row r="80" spans="1:5" x14ac:dyDescent="0.25">
      <c r="A80" s="103">
        <v>30112</v>
      </c>
      <c r="B80" s="52" t="s">
        <v>139</v>
      </c>
      <c r="C80" s="136"/>
      <c r="D80" s="44"/>
      <c r="E80" s="141"/>
    </row>
    <row r="81" spans="1:8" x14ac:dyDescent="0.25">
      <c r="A81" s="88"/>
      <c r="B81" s="55" t="s">
        <v>134</v>
      </c>
      <c r="C81" s="136"/>
      <c r="D81" s="44"/>
      <c r="E81" s="141"/>
    </row>
    <row r="82" spans="1:8" x14ac:dyDescent="0.25">
      <c r="A82" s="42" t="s">
        <v>242</v>
      </c>
      <c r="B82" s="60" t="s">
        <v>67</v>
      </c>
      <c r="C82" s="136"/>
      <c r="D82" s="44"/>
      <c r="E82" s="141"/>
    </row>
    <row r="83" spans="1:8" ht="14.25" customHeight="1" x14ac:dyDescent="0.25">
      <c r="A83" s="91">
        <v>7761</v>
      </c>
      <c r="B83" s="52" t="s">
        <v>16</v>
      </c>
      <c r="C83" s="136"/>
      <c r="D83" s="44"/>
      <c r="E83" s="141"/>
    </row>
    <row r="84" spans="1:8" x14ac:dyDescent="0.25">
      <c r="A84" s="90">
        <v>7763</v>
      </c>
      <c r="B84" s="52" t="s">
        <v>239</v>
      </c>
      <c r="C84" s="136"/>
      <c r="E84" s="114"/>
    </row>
    <row r="85" spans="1:8" ht="26.4" x14ac:dyDescent="0.25">
      <c r="A85" s="90">
        <v>7764</v>
      </c>
      <c r="B85" s="52" t="s">
        <v>240</v>
      </c>
      <c r="C85" s="136"/>
      <c r="E85" s="137"/>
    </row>
    <row r="86" spans="1:8" x14ac:dyDescent="0.25">
      <c r="A86" s="90">
        <v>7765</v>
      </c>
      <c r="B86" s="60" t="s">
        <v>241</v>
      </c>
      <c r="C86" s="136"/>
      <c r="E86" s="137"/>
    </row>
    <row r="87" spans="1:8" x14ac:dyDescent="0.25">
      <c r="A87" s="179">
        <v>7939</v>
      </c>
      <c r="B87" s="180" t="s">
        <v>318</v>
      </c>
      <c r="C87" s="136"/>
      <c r="E87" s="137"/>
    </row>
    <row r="88" spans="1:8" x14ac:dyDescent="0.25">
      <c r="C88" s="7"/>
      <c r="E88" s="137"/>
    </row>
    <row r="89" spans="1:8" x14ac:dyDescent="0.25">
      <c r="A89" s="5" t="s">
        <v>88</v>
      </c>
      <c r="B89" s="47" t="s">
        <v>89</v>
      </c>
      <c r="C89" s="7"/>
      <c r="E89" s="137"/>
    </row>
    <row r="90" spans="1:8" x14ac:dyDescent="0.25">
      <c r="A90" s="163" t="s">
        <v>294</v>
      </c>
      <c r="B90" s="164" t="s">
        <v>247</v>
      </c>
      <c r="C90" s="165">
        <f>SUM(C91:C96)</f>
        <v>0</v>
      </c>
      <c r="E90" s="137"/>
      <c r="F90" s="143"/>
      <c r="G90" s="144"/>
      <c r="H90" s="145"/>
    </row>
    <row r="91" spans="1:8" x14ac:dyDescent="0.25">
      <c r="A91" s="162" t="s">
        <v>295</v>
      </c>
      <c r="B91" s="8" t="s">
        <v>248</v>
      </c>
      <c r="C91" s="135"/>
      <c r="E91" s="137"/>
      <c r="F91" s="146"/>
      <c r="G91" s="147"/>
      <c r="H91" s="148"/>
    </row>
    <row r="92" spans="1:8" x14ac:dyDescent="0.25">
      <c r="A92" s="162" t="s">
        <v>296</v>
      </c>
      <c r="B92" s="8" t="s">
        <v>249</v>
      </c>
      <c r="C92" s="135"/>
      <c r="E92" s="137"/>
      <c r="F92" s="146"/>
      <c r="G92" s="149"/>
      <c r="H92" s="148"/>
    </row>
    <row r="93" spans="1:8" x14ac:dyDescent="0.25">
      <c r="A93" s="162" t="s">
        <v>297</v>
      </c>
      <c r="B93" s="8" t="s">
        <v>250</v>
      </c>
      <c r="C93" s="135"/>
      <c r="E93" s="137"/>
      <c r="F93" s="146"/>
      <c r="G93" s="149"/>
      <c r="H93" s="148"/>
    </row>
    <row r="94" spans="1:8" x14ac:dyDescent="0.25">
      <c r="A94" s="162" t="s">
        <v>298</v>
      </c>
      <c r="B94" s="8" t="s">
        <v>251</v>
      </c>
      <c r="C94" s="135"/>
      <c r="E94" s="137"/>
      <c r="F94" s="146"/>
      <c r="G94" s="150"/>
      <c r="H94" s="148"/>
    </row>
    <row r="95" spans="1:8" x14ac:dyDescent="0.25">
      <c r="A95" s="162" t="s">
        <v>299</v>
      </c>
      <c r="B95" s="8" t="s">
        <v>252</v>
      </c>
      <c r="C95" s="135"/>
      <c r="E95" s="137"/>
      <c r="F95" s="146"/>
      <c r="G95" s="150"/>
      <c r="H95" s="148"/>
    </row>
    <row r="96" spans="1:8" x14ac:dyDescent="0.25">
      <c r="A96" s="162" t="s">
        <v>300</v>
      </c>
      <c r="B96" s="8" t="s">
        <v>253</v>
      </c>
      <c r="C96" s="135"/>
      <c r="E96" s="137"/>
      <c r="F96" s="146"/>
      <c r="G96" s="150"/>
      <c r="H96" s="148"/>
    </row>
    <row r="97" spans="1:8" x14ac:dyDescent="0.25">
      <c r="A97" s="163" t="s">
        <v>301</v>
      </c>
      <c r="B97" s="164" t="s">
        <v>254</v>
      </c>
      <c r="C97" s="165">
        <f>SUM(C98:C102)</f>
        <v>0</v>
      </c>
      <c r="E97" s="137"/>
      <c r="F97" s="143"/>
      <c r="G97" s="151"/>
      <c r="H97" s="82"/>
    </row>
    <row r="98" spans="1:8" x14ac:dyDescent="0.25">
      <c r="A98" s="162" t="s">
        <v>302</v>
      </c>
      <c r="B98" s="8" t="s">
        <v>255</v>
      </c>
      <c r="C98" s="135"/>
      <c r="E98" s="142"/>
      <c r="F98" s="143"/>
      <c r="G98" s="152"/>
      <c r="H98" s="153"/>
    </row>
    <row r="99" spans="1:8" ht="14.25" customHeight="1" x14ac:dyDescent="0.25">
      <c r="A99" s="162" t="s">
        <v>303</v>
      </c>
      <c r="B99" s="8" t="s">
        <v>256</v>
      </c>
      <c r="C99" s="135"/>
      <c r="E99" s="114"/>
      <c r="F99" s="143"/>
      <c r="G99" s="152"/>
      <c r="H99" s="153"/>
    </row>
    <row r="100" spans="1:8" ht="14.25" customHeight="1" x14ac:dyDescent="0.25">
      <c r="A100" s="162" t="s">
        <v>304</v>
      </c>
      <c r="B100" s="8" t="s">
        <v>257</v>
      </c>
      <c r="C100" s="135"/>
      <c r="E100" s="114"/>
      <c r="F100" s="146"/>
      <c r="G100" s="152"/>
      <c r="H100" s="153"/>
    </row>
    <row r="101" spans="1:8" ht="14.25" customHeight="1" x14ac:dyDescent="0.25">
      <c r="A101" s="162" t="s">
        <v>304</v>
      </c>
      <c r="B101" s="8" t="s">
        <v>258</v>
      </c>
      <c r="C101" s="135"/>
      <c r="E101" s="114"/>
      <c r="F101" s="146"/>
      <c r="G101" s="152"/>
      <c r="H101" s="153"/>
    </row>
    <row r="102" spans="1:8" x14ac:dyDescent="0.25">
      <c r="A102" s="162" t="s">
        <v>305</v>
      </c>
      <c r="B102" s="8" t="s">
        <v>259</v>
      </c>
      <c r="C102" s="135"/>
      <c r="E102" s="114"/>
      <c r="F102" s="146"/>
      <c r="G102" s="152"/>
      <c r="H102" s="153"/>
    </row>
    <row r="103" spans="1:8" ht="13.5" customHeight="1" x14ac:dyDescent="0.25">
      <c r="A103" s="163" t="s">
        <v>306</v>
      </c>
      <c r="B103" s="164" t="s">
        <v>260</v>
      </c>
      <c r="C103" s="165">
        <f>SUM(C104:C107)</f>
        <v>0</v>
      </c>
      <c r="E103" s="114"/>
      <c r="F103" s="143"/>
      <c r="G103" s="154"/>
      <c r="H103" s="82"/>
    </row>
    <row r="104" spans="1:8" ht="12.75" customHeight="1" x14ac:dyDescent="0.25">
      <c r="A104" s="162" t="s">
        <v>307</v>
      </c>
      <c r="B104" s="8" t="s">
        <v>261</v>
      </c>
      <c r="C104" s="135"/>
      <c r="E104" s="114"/>
      <c r="F104" s="146"/>
      <c r="G104" s="155"/>
      <c r="H104" s="153"/>
    </row>
    <row r="105" spans="1:8" x14ac:dyDescent="0.25">
      <c r="A105" s="162" t="s">
        <v>308</v>
      </c>
      <c r="B105" s="8" t="s">
        <v>262</v>
      </c>
      <c r="C105" s="135"/>
      <c r="E105" s="114"/>
      <c r="F105" s="146"/>
      <c r="G105" s="155"/>
      <c r="H105" s="153"/>
    </row>
    <row r="106" spans="1:8" x14ac:dyDescent="0.25">
      <c r="A106" s="162" t="s">
        <v>309</v>
      </c>
      <c r="B106" s="8" t="s">
        <v>263</v>
      </c>
      <c r="C106" s="135"/>
      <c r="E106" s="114"/>
      <c r="F106" s="146"/>
      <c r="G106" s="155"/>
      <c r="H106" s="153"/>
    </row>
    <row r="107" spans="1:8" x14ac:dyDescent="0.25">
      <c r="A107" s="162" t="s">
        <v>310</v>
      </c>
      <c r="B107" s="8" t="s">
        <v>264</v>
      </c>
      <c r="C107" s="135"/>
      <c r="E107" s="114"/>
    </row>
    <row r="108" spans="1:8" x14ac:dyDescent="0.25">
      <c r="A108" s="163" t="s">
        <v>311</v>
      </c>
      <c r="B108" s="164" t="s">
        <v>265</v>
      </c>
      <c r="C108" s="165">
        <f>SUM(C109)</f>
        <v>0</v>
      </c>
      <c r="E108" s="114"/>
    </row>
    <row r="109" spans="1:8" x14ac:dyDescent="0.25">
      <c r="A109" s="162" t="s">
        <v>312</v>
      </c>
      <c r="B109" s="8" t="s">
        <v>266</v>
      </c>
      <c r="C109" s="135"/>
      <c r="E109" s="114"/>
    </row>
    <row r="110" spans="1:8" x14ac:dyDescent="0.25">
      <c r="A110" s="163" t="s">
        <v>313</v>
      </c>
      <c r="B110" s="164" t="s">
        <v>267</v>
      </c>
      <c r="C110" s="165"/>
      <c r="E110" s="114"/>
    </row>
    <row r="111" spans="1:8" x14ac:dyDescent="0.25">
      <c r="A111" s="162" t="s">
        <v>314</v>
      </c>
      <c r="B111" s="8" t="s">
        <v>268</v>
      </c>
      <c r="C111" s="166"/>
      <c r="E111" s="114"/>
    </row>
    <row r="112" spans="1:8" x14ac:dyDescent="0.25">
      <c r="A112" s="162" t="s">
        <v>315</v>
      </c>
      <c r="B112" s="8" t="s">
        <v>269</v>
      </c>
      <c r="C112" s="166"/>
      <c r="E112" s="114"/>
    </row>
    <row r="113" spans="1:5" x14ac:dyDescent="0.25">
      <c r="A113" s="162" t="s">
        <v>316</v>
      </c>
      <c r="B113" s="8" t="s">
        <v>270</v>
      </c>
      <c r="C113" s="166"/>
      <c r="E113" s="114"/>
    </row>
    <row r="115" spans="1:5" x14ac:dyDescent="0.25">
      <c r="A115" s="181" t="s">
        <v>284</v>
      </c>
      <c r="B115" s="181" t="s">
        <v>291</v>
      </c>
      <c r="C115" s="135"/>
    </row>
    <row r="116" spans="1:5" x14ac:dyDescent="0.25">
      <c r="A116" s="8"/>
      <c r="B116" s="8"/>
      <c r="C116" s="88"/>
    </row>
    <row r="117" spans="1:5" x14ac:dyDescent="0.25">
      <c r="A117" s="181" t="s">
        <v>290</v>
      </c>
      <c r="B117" s="181" t="s">
        <v>285</v>
      </c>
      <c r="C117" s="135"/>
    </row>
    <row r="118" spans="1:5" x14ac:dyDescent="0.25">
      <c r="A118" s="8"/>
      <c r="B118" s="161" t="s">
        <v>286</v>
      </c>
      <c r="C118" s="135"/>
    </row>
    <row r="119" spans="1:5" x14ac:dyDescent="0.25">
      <c r="A119" s="8"/>
      <c r="B119" s="162" t="s">
        <v>288</v>
      </c>
      <c r="C119" s="135"/>
    </row>
    <row r="120" spans="1:5" x14ac:dyDescent="0.25">
      <c r="A120" s="8"/>
      <c r="B120" s="162" t="s">
        <v>289</v>
      </c>
      <c r="C120" s="135"/>
    </row>
    <row r="121" spans="1:5" x14ac:dyDescent="0.25">
      <c r="A121" s="8"/>
      <c r="B121" s="161" t="s">
        <v>287</v>
      </c>
      <c r="C121" s="135"/>
    </row>
    <row r="122" spans="1:5" x14ac:dyDescent="0.25">
      <c r="A122" s="8"/>
      <c r="B122" s="162" t="s">
        <v>288</v>
      </c>
      <c r="C122" s="135"/>
    </row>
    <row r="123" spans="1:5" x14ac:dyDescent="0.25">
      <c r="A123" s="8"/>
      <c r="B123" s="162" t="s">
        <v>289</v>
      </c>
      <c r="C123" s="135"/>
    </row>
    <row r="124" spans="1:5" x14ac:dyDescent="0.25">
      <c r="A124" s="8"/>
      <c r="B124" s="161" t="s">
        <v>328</v>
      </c>
      <c r="C124" s="135"/>
    </row>
    <row r="125" spans="1:5" x14ac:dyDescent="0.25">
      <c r="A125" s="8"/>
      <c r="B125" s="162" t="s">
        <v>288</v>
      </c>
      <c r="C125" s="135"/>
    </row>
    <row r="126" spans="1:5" x14ac:dyDescent="0.25">
      <c r="A126" s="8"/>
      <c r="B126" s="162" t="s">
        <v>289</v>
      </c>
      <c r="C126" s="135"/>
    </row>
    <row r="127" spans="1:5" x14ac:dyDescent="0.25">
      <c r="A127" s="8"/>
      <c r="B127" s="8"/>
      <c r="C127" s="135"/>
    </row>
  </sheetData>
  <sheetProtection sheet="1" selectLockedCells="1"/>
  <phoneticPr fontId="0" type="noConversion"/>
  <pageMargins left="0.75" right="0.75" top="1" bottom="1" header="0.5" footer="0.5"/>
  <pageSetup orientation="portrait" r:id="rId1"/>
  <headerFooter alignWithMargins="0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1e527df-47d6-45d2-91de-c7b4c1de82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8D2B4E52D2441896FDB98A4BD9FC3" ma:contentTypeVersion="18" ma:contentTypeDescription="Create a new document." ma:contentTypeScope="" ma:versionID="385a179ef38ae9c10e7daff6b9ea3151">
  <xsd:schema xmlns:xsd="http://www.w3.org/2001/XMLSchema" xmlns:xs="http://www.w3.org/2001/XMLSchema" xmlns:p="http://schemas.microsoft.com/office/2006/metadata/properties" xmlns:ns3="71e527df-47d6-45d2-91de-c7b4c1de825c" xmlns:ns4="e93ff8c4-3c6f-47de-8411-33e32ff8cd16" targetNamespace="http://schemas.microsoft.com/office/2006/metadata/properties" ma:root="true" ma:fieldsID="611e3a10d57b77636f0763bb1dcef3a0" ns3:_="" ns4:_="">
    <xsd:import namespace="71e527df-47d6-45d2-91de-c7b4c1de825c"/>
    <xsd:import namespace="e93ff8c4-3c6f-47de-8411-33e32ff8cd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527df-47d6-45d2-91de-c7b4c1de8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ff8c4-3c6f-47de-8411-33e32ff8c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DC2831-2E54-4C2A-8212-F701E9D94E5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1e527df-47d6-45d2-91de-c7b4c1de825c"/>
    <ds:schemaRef ds:uri="http://purl.org/dc/terms/"/>
    <ds:schemaRef ds:uri="e93ff8c4-3c6f-47de-8411-33e32ff8cd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4ACAB6-D5BC-48D7-ADF4-D70124C6D2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4789A8-4ED3-44D0-8DE5-501EEF008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527df-47d6-45d2-91de-c7b4c1de825c"/>
    <ds:schemaRef ds:uri="e93ff8c4-3c6f-47de-8411-33e32ff8cd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Üldandmed</vt:lpstr>
      <vt:lpstr>Anesteesia</vt:lpstr>
      <vt:lpstr>Intensiivravi ja protseduurid</vt:lpstr>
    </vt:vector>
  </TitlesOfParts>
  <Company>Tartu Ülikooli Kliinikum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 Kõrgvee</dc:creator>
  <cp:lastModifiedBy>Hans-Erik Ehrlich - PERH</cp:lastModifiedBy>
  <cp:lastPrinted>2003-12-08T14:20:19Z</cp:lastPrinted>
  <dcterms:created xsi:type="dcterms:W3CDTF">2003-12-01T20:52:19Z</dcterms:created>
  <dcterms:modified xsi:type="dcterms:W3CDTF">2025-01-08T14:24:09Z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0x010100DEB8D2B4E52D2441896FDB98A4BD9FC3</vt:lpwstr>
  </property>
</Properties>
</file>